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j4\Downloads\ospfixes\"/>
    </mc:Choice>
  </mc:AlternateContent>
  <bookViews>
    <workbookView xWindow="0" yWindow="0" windowWidth="25905" windowHeight="11340" activeTab="1"/>
  </bookViews>
  <sheets>
    <sheet name="Example" sheetId="1" r:id="rId1"/>
    <sheet name="Template " sheetId="4" r:id="rId2"/>
  </sheets>
  <definedNames>
    <definedName name="Exclusions">Example!$A$217:$B$255</definedName>
    <definedName name="_xlnm.Print_Area" localSheetId="0">Example!$A$1:$J$32</definedName>
  </definedNames>
  <calcPr calcId="162913"/>
</workbook>
</file>

<file path=xl/calcChain.xml><?xml version="1.0" encoding="utf-8"?>
<calcChain xmlns="http://schemas.openxmlformats.org/spreadsheetml/2006/main">
  <c r="H17" i="4" l="1"/>
  <c r="G17" i="4"/>
  <c r="F17" i="4"/>
  <c r="E17" i="4"/>
  <c r="D17" i="4"/>
  <c r="I16" i="4"/>
  <c r="I15" i="4"/>
  <c r="I14" i="4"/>
  <c r="I13" i="4"/>
  <c r="I12" i="4"/>
  <c r="I11" i="4"/>
  <c r="H7" i="4"/>
  <c r="H19" i="4" s="1"/>
  <c r="G7" i="4"/>
  <c r="F7" i="4"/>
  <c r="F19" i="4" s="1"/>
  <c r="F22" i="4" s="1"/>
  <c r="E7" i="4"/>
  <c r="D7" i="4"/>
  <c r="I6" i="4"/>
  <c r="I5" i="4"/>
  <c r="G19" i="4" l="1"/>
  <c r="D19" i="4"/>
  <c r="D21" i="4" s="1"/>
  <c r="G22" i="4"/>
  <c r="G21" i="4"/>
  <c r="G23" i="4" s="1"/>
  <c r="G25" i="4" s="1"/>
  <c r="H22" i="4"/>
  <c r="H21" i="4"/>
  <c r="H23" i="4" s="1"/>
  <c r="H25" i="4" s="1"/>
  <c r="F21" i="4"/>
  <c r="F23" i="4" s="1"/>
  <c r="F25" i="4" s="1"/>
  <c r="I17" i="4"/>
  <c r="E19" i="4"/>
  <c r="I7" i="4"/>
  <c r="D22" i="4" l="1"/>
  <c r="D23" i="4" s="1"/>
  <c r="D25" i="4" s="1"/>
  <c r="E22" i="4"/>
  <c r="E21" i="4"/>
  <c r="E23" i="4" s="1"/>
  <c r="E25" i="4" s="1"/>
  <c r="I19" i="4"/>
  <c r="I22" i="4" l="1"/>
  <c r="J22" i="4" s="1"/>
  <c r="I21" i="4"/>
  <c r="J21" i="4" l="1"/>
  <c r="I23" i="4"/>
  <c r="I25" i="4" s="1"/>
  <c r="H18" i="1"/>
  <c r="G18" i="1"/>
  <c r="F18" i="1"/>
  <c r="E18" i="1"/>
  <c r="D18" i="1"/>
  <c r="I12" i="1"/>
  <c r="I11" i="1"/>
  <c r="I18" i="1" s="1"/>
  <c r="D218" i="1" l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17" i="1"/>
  <c r="H5" i="1"/>
  <c r="H7" i="1" s="1"/>
  <c r="H20" i="1" s="1"/>
  <c r="G5" i="1"/>
  <c r="F5" i="1"/>
  <c r="E5" i="1"/>
  <c r="D7" i="1"/>
  <c r="D20" i="1" l="1"/>
  <c r="I5" i="1"/>
  <c r="F7" i="1"/>
  <c r="F20" i="1" s="1"/>
  <c r="G7" i="1"/>
  <c r="G20" i="1" s="1"/>
  <c r="E7" i="1"/>
  <c r="E20" i="1" s="1"/>
  <c r="H24" i="1" l="1"/>
  <c r="H25" i="1" s="1"/>
  <c r="H27" i="1" s="1"/>
  <c r="G24" i="1"/>
  <c r="G25" i="1" s="1"/>
  <c r="G27" i="1" s="1"/>
  <c r="F24" i="1"/>
  <c r="F25" i="1" s="1"/>
  <c r="F27" i="1" s="1"/>
  <c r="D24" i="1"/>
  <c r="E24" i="1" l="1"/>
  <c r="E25" i="1" s="1"/>
  <c r="E27" i="1" s="1"/>
  <c r="D23" i="1"/>
  <c r="I23" i="1" s="1"/>
  <c r="I7" i="1"/>
  <c r="I20" i="1" s="1"/>
  <c r="D25" i="1" l="1"/>
  <c r="D27" i="1" s="1"/>
  <c r="I24" i="1"/>
  <c r="I28" i="1" s="1"/>
  <c r="I25" i="1" l="1"/>
  <c r="I27" i="1" s="1"/>
  <c r="I29" i="1" s="1"/>
</calcChain>
</file>

<file path=xl/sharedStrings.xml><?xml version="1.0" encoding="utf-8"?>
<sst xmlns="http://schemas.openxmlformats.org/spreadsheetml/2006/main" count="122" uniqueCount="82">
  <si>
    <t>Budget Category</t>
  </si>
  <si>
    <t>Year 1</t>
  </si>
  <si>
    <t>Year 2</t>
  </si>
  <si>
    <t>Year 3</t>
  </si>
  <si>
    <t>Year 4</t>
  </si>
  <si>
    <t>Year 5</t>
  </si>
  <si>
    <t>Total</t>
  </si>
  <si>
    <t>Total Project Cost</t>
  </si>
  <si>
    <t>Total MTDC Exclusions</t>
  </si>
  <si>
    <t>Subcode</t>
  </si>
  <si>
    <t>Description</t>
  </si>
  <si>
    <t>( a)</t>
  </si>
  <si>
    <t>( b)</t>
  </si>
  <si>
    <t>Direct Cost less Consortium F&amp;A</t>
  </si>
  <si>
    <t>Consortium F&amp;A</t>
  </si>
  <si>
    <t xml:space="preserve">Modified Total Direct Cost (MTDC) Exclusions  </t>
  </si>
  <si>
    <t xml:space="preserve">https://www.cfo.pitt.edu/rca/ca_prismattrib.html </t>
  </si>
  <si>
    <t>NOTE:</t>
  </si>
  <si>
    <t>Total Direct Cost</t>
  </si>
  <si>
    <t>Modified Total Direct Cost</t>
  </si>
  <si>
    <t xml:space="preserve">MODULAR BUDGET SUBMISSION TEMPLATE </t>
  </si>
  <si>
    <t>Chief Medical Residents</t>
  </si>
  <si>
    <t>Graduate Medical Trainees</t>
  </si>
  <si>
    <t>Non Degree Post Doctoral Student Fellowship</t>
  </si>
  <si>
    <t>Other Fellows</t>
  </si>
  <si>
    <t>Clinical Fellows</t>
  </si>
  <si>
    <t>Post Doctoral Degree Candidates</t>
  </si>
  <si>
    <t>Work Study-On Campus</t>
  </si>
  <si>
    <t>Work Study-Off Campus</t>
  </si>
  <si>
    <t>Work Study-Special FICA</t>
  </si>
  <si>
    <t>Work Study Recovery-On Campus</t>
  </si>
  <si>
    <t>Work Study Recovery-Off Campus</t>
  </si>
  <si>
    <t>Stipend-Training Grant</t>
  </si>
  <si>
    <t>Stipend-Postdoctoral Scholars</t>
  </si>
  <si>
    <t>Stipend-Pre-Doctoral Fellowship</t>
  </si>
  <si>
    <t>Stipend-Dependency Allowance</t>
  </si>
  <si>
    <t>Fringe Benefits - GSA , TF, TA, GSR</t>
  </si>
  <si>
    <t>Fringe Benefits - GSR-PhD</t>
  </si>
  <si>
    <t>Fringe Benefits - FICA-Paying &amp; Other Students (Excl) [for 5710, 5715, 5720, 5722 &amp; 5725]</t>
  </si>
  <si>
    <t>Purchased Service Agreements</t>
  </si>
  <si>
    <t>Space Rental</t>
  </si>
  <si>
    <t>Participant Living Allowances</t>
  </si>
  <si>
    <t>Patient Care Costs</t>
  </si>
  <si>
    <t>Trainee Health Insurance</t>
  </si>
  <si>
    <t>Institutional Allowance</t>
  </si>
  <si>
    <t>Program Income - Award Related</t>
  </si>
  <si>
    <t>Financial Aid</t>
  </si>
  <si>
    <t>Transfers</t>
  </si>
  <si>
    <t>Indirect Costs</t>
  </si>
  <si>
    <t>Indirect Cost Adjustment</t>
  </si>
  <si>
    <t>Computing Charges</t>
  </si>
  <si>
    <t xml:space="preserve"> Interdepartmental Computer Supplies</t>
  </si>
  <si>
    <t>Interdepartmental Non-Overhead Bearing Supplies</t>
  </si>
  <si>
    <t xml:space="preserve"> Interdepartmental Book Center Supplies</t>
  </si>
  <si>
    <t>Fixed Assets (Equipment &amp; Office Furniture)</t>
  </si>
  <si>
    <t xml:space="preserve"> Subcontracts in excess of $25,000</t>
  </si>
  <si>
    <t xml:space="preserve">Interdepartmental Non-Overhead Bearing Services </t>
  </si>
  <si>
    <t>Interdepartmental Delivery &amp; Moving</t>
  </si>
  <si>
    <t>Interdepartmental Printing &amp; Publications</t>
  </si>
  <si>
    <t>F.B. Adjustment - Non-Overhead Bearing Fringes (above)</t>
  </si>
  <si>
    <t>F&amp;A Rate 1/# of initial yr. mos.</t>
  </si>
  <si>
    <t>F&amp;A Rate 2/ # of initial yr. mos.</t>
  </si>
  <si>
    <t>F&amp;A Calculation</t>
  </si>
  <si>
    <t>Total F&amp;A</t>
  </si>
  <si>
    <t>Instructions:</t>
  </si>
  <si>
    <t>Select module increment under Year 1</t>
  </si>
  <si>
    <t>Enter Consortium F&amp;A</t>
  </si>
  <si>
    <t>A budget justification for modular submissions must accompany this template through the signature process.</t>
  </si>
  <si>
    <t>If awarded, the Office of Research will require a detail budget.  It should be noted that the breakdown between Direct Cost and F&amp;A should be comparable to submission adjusted for possible budget cuts.</t>
  </si>
  <si>
    <t>Fixed Assets (Equipment)</t>
  </si>
  <si>
    <t>Subcontracts in excess of $25,000</t>
  </si>
  <si>
    <t>MODULAR BUDGET SUBMISSION EXAMPLE</t>
  </si>
  <si>
    <t>( d)</t>
  </si>
  <si>
    <t>insert rate and number of months - breakdown by month only reflected in first budget period</t>
  </si>
  <si>
    <t>( c) = ( a) + ( b)</t>
  </si>
  <si>
    <t>( c) - ( d)</t>
  </si>
  <si>
    <t xml:space="preserve"> (e)</t>
  </si>
  <si>
    <t xml:space="preserve"> ( c) + ( e) </t>
  </si>
  <si>
    <t>( c) = (a) + ( b)</t>
  </si>
  <si>
    <t>( e)</t>
  </si>
  <si>
    <t>( c) + ( e)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</si>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</sst>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5.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7" xfId="0" applyBorder="1"/>
    <xf numFmtId="164" fontId="0" fillId="0" borderId="0" xfId="1" applyNumberFormat="1" applyFont="1"/>
    <xf numFmtId="164" fontId="0" fillId="0" borderId="0" xfId="1" applyNumberFormat="1" applyFont="1" applyBorder="1"/>
    <xf numFmtId="164" fontId="0" fillId="0" borderId="6" xfId="1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9" xfId="1" applyNumberFormat="1" applyFont="1" applyBorder="1"/>
    <xf numFmtId="0" fontId="0" fillId="0" borderId="0" xfId="0" applyAlignment="1">
      <alignment wrapText="1"/>
    </xf>
    <xf numFmtId="0" fontId="0" fillId="0" borderId="3" xfId="0" applyBorder="1"/>
    <xf numFmtId="0" fontId="0" fillId="0" borderId="8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/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64" fontId="0" fillId="0" borderId="0" xfId="1" quotePrefix="1" applyNumberFormat="1" applyFont="1" applyFill="1" applyBorder="1"/>
    <xf numFmtId="0" fontId="3" fillId="0" borderId="0" xfId="0" applyFont="1" applyFill="1" applyBorder="1"/>
    <xf numFmtId="0" fontId="2" fillId="0" borderId="1" xfId="2" applyFill="1"/>
    <xf numFmtId="0" fontId="6" fillId="0" borderId="0" xfId="2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/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/>
    <xf numFmtId="0" fontId="0" fillId="0" borderId="0" xfId="0" applyBorder="1" applyAlignment="1"/>
    <xf numFmtId="0" fontId="3" fillId="0" borderId="0" xfId="0" applyFont="1" applyAlignment="1">
      <alignment horizontal="left"/>
    </xf>
    <xf numFmtId="165" fontId="0" fillId="0" borderId="0" xfId="0" applyNumberFormat="1" applyFill="1" applyBorder="1"/>
    <xf numFmtId="10" fontId="0" fillId="0" borderId="0" xfId="0" applyNumberFormat="1"/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Border="1"/>
    <xf numFmtId="164" fontId="0" fillId="0" borderId="9" xfId="1" applyNumberFormat="1" applyFont="1" applyBorder="1"/>
    <xf numFmtId="164" fontId="0" fillId="0" borderId="0" xfId="1" quotePrefix="1" applyNumberFormat="1" applyFont="1" applyBorder="1"/>
    <xf numFmtId="0" fontId="0" fillId="0" borderId="0" xfId="0"/>
    <xf numFmtId="0" fontId="0" fillId="0" borderId="0" xfId="0" applyBorder="1"/>
    <xf numFmtId="164" fontId="0" fillId="0" borderId="0" xfId="1" applyNumberFormat="1" applyFont="1" applyBorder="1"/>
    <xf numFmtId="0" fontId="3" fillId="0" borderId="0" xfId="0" applyFont="1"/>
    <xf numFmtId="164" fontId="0" fillId="0" borderId="9" xfId="1" applyNumberFormat="1" applyFont="1" applyBorder="1"/>
    <xf numFmtId="0" fontId="0" fillId="0" borderId="0" xfId="0" applyAlignment="1">
      <alignment wrapText="1"/>
    </xf>
    <xf numFmtId="164" fontId="0" fillId="0" borderId="0" xfId="1" quotePrefix="1" applyNumberFormat="1" applyFont="1" applyBorder="1"/>
    <xf numFmtId="164" fontId="0" fillId="0" borderId="0" xfId="0" applyNumberFormat="1"/>
    <xf numFmtId="164" fontId="0" fillId="0" borderId="12" xfId="1" applyNumberFormat="1" applyFont="1" applyBorder="1"/>
    <xf numFmtId="164" fontId="0" fillId="0" borderId="11" xfId="1" applyNumberFormat="1" applyFont="1" applyBorder="1"/>
    <xf numFmtId="0" fontId="3" fillId="0" borderId="0" xfId="0" applyFont="1" applyBorder="1"/>
    <xf numFmtId="164" fontId="0" fillId="3" borderId="0" xfId="1" applyNumberFormat="1" applyFont="1" applyFill="1"/>
    <xf numFmtId="164" fontId="0" fillId="3" borderId="0" xfId="1" applyNumberFormat="1" applyFont="1" applyFill="1" applyBorder="1"/>
    <xf numFmtId="164" fontId="0" fillId="3" borderId="10" xfId="1" applyNumberFormat="1" applyFont="1" applyFill="1" applyBorder="1"/>
    <xf numFmtId="0" fontId="8" fillId="0" borderId="0" xfId="0" applyFont="1" applyFill="1"/>
    <xf numFmtId="0" fontId="8" fillId="0" borderId="0" xfId="0" applyFont="1"/>
    <xf numFmtId="164" fontId="5" fillId="0" borderId="3" xfId="3" applyNumberForma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0" fontId="0" fillId="0" borderId="5" xfId="0" applyBorder="1" applyAlignment="1">
      <alignment horizontal="center"/>
    </xf>
    <xf numFmtId="164" fontId="0" fillId="0" borderId="8" xfId="1" applyNumberFormat="1" applyFont="1" applyBorder="1"/>
    <xf numFmtId="164" fontId="0" fillId="0" borderId="13" xfId="1" applyNumberFormat="1" applyFont="1" applyBorder="1"/>
    <xf numFmtId="0" fontId="2" fillId="0" borderId="0" xfId="2" applyFill="1" applyBorder="1"/>
    <xf numFmtId="164" fontId="5" fillId="0" borderId="0" xfId="3" applyNumberFormat="1" applyFill="1" applyBorder="1"/>
    <xf numFmtId="0" fontId="0" fillId="0" borderId="0" xfId="0" applyFill="1" applyBorder="1" applyAlignment="1">
      <alignment horizontal="center"/>
    </xf>
    <xf numFmtId="10" fontId="0" fillId="0" borderId="0" xfId="0" applyNumberFormat="1" applyAlignment="1">
      <alignment horizontal="left"/>
    </xf>
    <xf numFmtId="164" fontId="0" fillId="3" borderId="9" xfId="1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  <xf numFmtId="164" fontId="5" fillId="0" borderId="3" xfId="3" applyNumberFormat="1" applyBorder="1" applyAlignment="1">
      <alignment horizontal="center"/>
    </xf>
    <xf numFmtId="164" fontId="5" fillId="0" borderId="4" xfId="3" applyNumberFormat="1" applyBorder="1" applyAlignment="1">
      <alignment horizontal="center"/>
    </xf>
  </cellXfs>
  <cellStyles count="4">
    <cellStyle name="Comma" xfId="1" builtinId="3"/>
    <cellStyle name="Hyperlink" xfId="3" builtinId="8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o.pitt.edu/rca/ca_prismattrib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fo.pitt.edu/rca/ca_prismattri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5"/>
  <sheetViews>
    <sheetView zoomScaleNormal="100" workbookViewId="0">
      <selection activeCell="D7" sqref="D7"/>
    </sheetView>
  </sheetViews>
  <sheetFormatPr defaultRowHeight="15" x14ac:dyDescent="0.25"/>
  <cols>
    <col min="1" max="1" width="15.7109375" customWidth="1"/>
    <col min="2" max="2" width="21" customWidth="1"/>
    <col min="3" max="3" width="20.7109375" customWidth="1"/>
    <col min="4" max="8" width="9" bestFit="1" customWidth="1"/>
    <col min="9" max="9" width="10.5703125" bestFit="1" customWidth="1"/>
    <col min="10" max="10" width="15" customWidth="1"/>
    <col min="11" max="11" width="38.42578125" customWidth="1"/>
    <col min="12" max="12" width="10.5703125" bestFit="1" customWidth="1"/>
    <col min="13" max="13" width="10" bestFit="1" customWidth="1"/>
  </cols>
  <sheetData>
    <row r="1" spans="1:11" x14ac:dyDescent="0.25">
      <c r="A1" s="23" t="s">
        <v>71</v>
      </c>
      <c r="B1" s="23"/>
      <c r="C1" s="23"/>
      <c r="D1" s="53"/>
      <c r="E1" s="54"/>
    </row>
    <row r="3" spans="1:11" x14ac:dyDescent="0.25">
      <c r="K3" s="39" t="s">
        <v>64</v>
      </c>
    </row>
    <row r="4" spans="1:11" x14ac:dyDescent="0.25">
      <c r="A4" s="31" t="s">
        <v>0</v>
      </c>
      <c r="B4" s="8"/>
      <c r="C4" s="8"/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/>
      <c r="K4" s="39"/>
    </row>
    <row r="5" spans="1:11" x14ac:dyDescent="0.25">
      <c r="A5" t="s">
        <v>13</v>
      </c>
      <c r="D5" s="4">
        <v>250000</v>
      </c>
      <c r="E5" s="4">
        <f>$D$5</f>
        <v>250000</v>
      </c>
      <c r="F5" s="4">
        <f>$D$5</f>
        <v>250000</v>
      </c>
      <c r="G5" s="4">
        <f>$D$5</f>
        <v>250000</v>
      </c>
      <c r="H5" s="4">
        <f>$D$5</f>
        <v>250000</v>
      </c>
      <c r="I5" s="4">
        <f>SUM(D5:H5)</f>
        <v>1250000</v>
      </c>
      <c r="J5" s="4" t="s">
        <v>11</v>
      </c>
      <c r="K5" s="44" t="s">
        <v>65</v>
      </c>
    </row>
    <row r="6" spans="1:11" x14ac:dyDescent="0.25">
      <c r="A6" t="s">
        <v>14</v>
      </c>
      <c r="D6" s="43">
        <v>0</v>
      </c>
      <c r="E6" s="43"/>
      <c r="F6" s="43"/>
      <c r="G6" s="43"/>
      <c r="H6" s="43"/>
      <c r="I6" s="43"/>
      <c r="J6" s="4" t="s">
        <v>12</v>
      </c>
      <c r="K6" s="44" t="s">
        <v>66</v>
      </c>
    </row>
    <row r="7" spans="1:11" x14ac:dyDescent="0.25">
      <c r="A7" t="s">
        <v>18</v>
      </c>
      <c r="D7" s="50">
        <f t="shared" ref="D7:I7" si="0">D5+D6</f>
        <v>250000</v>
      </c>
      <c r="E7" s="50">
        <f t="shared" si="0"/>
        <v>250000</v>
      </c>
      <c r="F7" s="50">
        <f t="shared" si="0"/>
        <v>250000</v>
      </c>
      <c r="G7" s="50">
        <f t="shared" si="0"/>
        <v>250000</v>
      </c>
      <c r="H7" s="50">
        <f t="shared" si="0"/>
        <v>250000</v>
      </c>
      <c r="I7" s="50">
        <f t="shared" si="0"/>
        <v>1250000</v>
      </c>
      <c r="J7" s="4" t="s">
        <v>74</v>
      </c>
      <c r="K7" s="44"/>
    </row>
    <row r="8" spans="1:11" ht="15.75" thickBot="1" x14ac:dyDescent="0.3">
      <c r="D8" s="4"/>
      <c r="E8" s="4"/>
      <c r="F8" s="4"/>
      <c r="G8" s="4"/>
      <c r="H8" s="4"/>
      <c r="I8" s="4"/>
      <c r="J8" s="4"/>
      <c r="K8" s="39"/>
    </row>
    <row r="9" spans="1:11" x14ac:dyDescent="0.25">
      <c r="A9" s="1" t="s">
        <v>15</v>
      </c>
      <c r="B9" s="11"/>
      <c r="C9" s="11"/>
      <c r="D9" s="69" t="s">
        <v>16</v>
      </c>
      <c r="E9" s="69"/>
      <c r="F9" s="69"/>
      <c r="G9" s="69"/>
      <c r="H9" s="69"/>
      <c r="I9" s="70"/>
      <c r="J9" s="5"/>
      <c r="K9" s="39"/>
    </row>
    <row r="10" spans="1:11" x14ac:dyDescent="0.25">
      <c r="A10" s="15" t="s">
        <v>9</v>
      </c>
      <c r="B10" s="14" t="s">
        <v>10</v>
      </c>
      <c r="C10" s="14"/>
      <c r="D10" s="41"/>
      <c r="E10" s="41"/>
      <c r="F10" s="41"/>
      <c r="G10" s="41"/>
      <c r="H10" s="41"/>
      <c r="I10" s="6"/>
      <c r="J10" s="5"/>
      <c r="K10" s="39"/>
    </row>
    <row r="11" spans="1:11" s="39" customFormat="1" x14ac:dyDescent="0.25">
      <c r="A11" s="15">
        <v>5913</v>
      </c>
      <c r="B11" s="28" t="s">
        <v>37</v>
      </c>
      <c r="C11" s="14"/>
      <c r="D11" s="41">
        <v>13000</v>
      </c>
      <c r="E11" s="41">
        <v>13000</v>
      </c>
      <c r="F11" s="41">
        <v>13000</v>
      </c>
      <c r="G11" s="41">
        <v>13000</v>
      </c>
      <c r="H11" s="41">
        <v>13000</v>
      </c>
      <c r="I11" s="6">
        <f>SUM(D11:H11)</f>
        <v>65000</v>
      </c>
      <c r="J11" s="41"/>
    </row>
    <row r="12" spans="1:11" s="39" customFormat="1" x14ac:dyDescent="0.25">
      <c r="A12" s="15">
        <v>6088</v>
      </c>
      <c r="B12" s="28" t="s">
        <v>52</v>
      </c>
      <c r="C12" s="14"/>
      <c r="D12" s="41">
        <v>7000</v>
      </c>
      <c r="E12" s="41"/>
      <c r="F12" s="41"/>
      <c r="G12" s="41"/>
      <c r="H12" s="41"/>
      <c r="I12" s="6">
        <f>SUM(D12:H12)</f>
        <v>7000</v>
      </c>
      <c r="J12" s="41"/>
    </row>
    <row r="13" spans="1:11" s="39" customFormat="1" x14ac:dyDescent="0.25">
      <c r="A13" s="15">
        <v>6100</v>
      </c>
      <c r="B13" s="28" t="s">
        <v>69</v>
      </c>
      <c r="C13" s="14"/>
      <c r="D13" s="41"/>
      <c r="E13" s="41"/>
      <c r="F13" s="41"/>
      <c r="G13" s="41"/>
      <c r="H13" s="41"/>
      <c r="I13" s="6"/>
      <c r="J13" s="41"/>
    </row>
    <row r="14" spans="1:11" s="39" customFormat="1" x14ac:dyDescent="0.25">
      <c r="A14" s="15">
        <v>6453</v>
      </c>
      <c r="B14" s="28" t="s">
        <v>70</v>
      </c>
      <c r="C14" s="14"/>
      <c r="D14" s="41"/>
      <c r="E14" s="41"/>
      <c r="F14" s="41"/>
      <c r="G14" s="41"/>
      <c r="H14" s="41"/>
      <c r="I14" s="6"/>
      <c r="J14" s="41"/>
    </row>
    <row r="15" spans="1:11" s="39" customFormat="1" x14ac:dyDescent="0.25">
      <c r="A15" s="15"/>
      <c r="B15" s="28"/>
      <c r="C15" s="14"/>
      <c r="D15" s="41"/>
      <c r="E15" s="41"/>
      <c r="F15" s="41"/>
      <c r="G15" s="41"/>
      <c r="H15" s="41"/>
      <c r="I15" s="6"/>
      <c r="J15" s="41"/>
    </row>
    <row r="16" spans="1:11" hidden="1" x14ac:dyDescent="0.25">
      <c r="A16" s="29"/>
      <c r="B16" s="30"/>
      <c r="C16" s="30"/>
      <c r="D16" s="41">
        <v>0</v>
      </c>
      <c r="E16" s="41"/>
      <c r="F16" s="41"/>
      <c r="G16" s="41"/>
      <c r="H16" s="41"/>
      <c r="I16" s="6"/>
      <c r="J16" s="5"/>
    </row>
    <row r="17" spans="1:13" hidden="1" x14ac:dyDescent="0.25">
      <c r="A17" s="27"/>
      <c r="B17" s="28"/>
      <c r="C17" s="28"/>
      <c r="D17" s="41">
        <v>0</v>
      </c>
      <c r="E17" s="41"/>
      <c r="F17" s="41"/>
      <c r="G17" s="41"/>
      <c r="H17" s="41"/>
      <c r="I17" s="6"/>
      <c r="J17" s="5"/>
    </row>
    <row r="18" spans="1:13" ht="15.75" thickBot="1" x14ac:dyDescent="0.3">
      <c r="A18" s="3" t="s">
        <v>8</v>
      </c>
      <c r="B18" s="12"/>
      <c r="C18" s="12"/>
      <c r="D18" s="47">
        <f>SUM(D11:D15)</f>
        <v>20000</v>
      </c>
      <c r="E18" s="47">
        <f t="shared" ref="E18:I18" si="1">SUM(E11:E15)</f>
        <v>13000</v>
      </c>
      <c r="F18" s="47">
        <f t="shared" si="1"/>
        <v>13000</v>
      </c>
      <c r="G18" s="47">
        <f t="shared" si="1"/>
        <v>13000</v>
      </c>
      <c r="H18" s="47">
        <f t="shared" si="1"/>
        <v>13000</v>
      </c>
      <c r="I18" s="48">
        <f t="shared" si="1"/>
        <v>72000</v>
      </c>
      <c r="J18" s="5" t="s">
        <v>72</v>
      </c>
    </row>
    <row r="19" spans="1:13" x14ac:dyDescent="0.25">
      <c r="A19" s="2"/>
      <c r="B19" s="2"/>
      <c r="C19" s="2"/>
      <c r="D19" s="5"/>
      <c r="E19" s="5"/>
      <c r="F19" s="5"/>
      <c r="G19" s="5"/>
      <c r="H19" s="5"/>
      <c r="I19" s="5"/>
      <c r="J19" s="5"/>
    </row>
    <row r="20" spans="1:13" x14ac:dyDescent="0.25">
      <c r="A20" s="49" t="s">
        <v>19</v>
      </c>
      <c r="B20" s="2"/>
      <c r="C20" s="2"/>
      <c r="D20" s="9">
        <f>D7-D18</f>
        <v>230000</v>
      </c>
      <c r="E20" s="43">
        <f t="shared" ref="E20:I20" si="2">E7-E18</f>
        <v>237000</v>
      </c>
      <c r="F20" s="43">
        <f t="shared" si="2"/>
        <v>237000</v>
      </c>
      <c r="G20" s="43">
        <f t="shared" si="2"/>
        <v>237000</v>
      </c>
      <c r="H20" s="43">
        <f t="shared" si="2"/>
        <v>237000</v>
      </c>
      <c r="I20" s="43">
        <f t="shared" si="2"/>
        <v>1178000</v>
      </c>
      <c r="J20" s="5" t="s">
        <v>75</v>
      </c>
      <c r="K20" s="10"/>
      <c r="L20" s="46"/>
      <c r="M20" s="46"/>
    </row>
    <row r="21" spans="1:13" s="39" customFormat="1" x14ac:dyDescent="0.25">
      <c r="A21" s="40"/>
      <c r="B21" s="40"/>
      <c r="C21" s="40"/>
      <c r="D21" s="41"/>
      <c r="E21" s="41"/>
      <c r="F21" s="41"/>
      <c r="G21" s="41"/>
      <c r="H21" s="41"/>
      <c r="I21" s="41"/>
      <c r="J21" s="41"/>
      <c r="K21" s="44"/>
    </row>
    <row r="22" spans="1:13" x14ac:dyDescent="0.25">
      <c r="A22" s="42" t="s">
        <v>62</v>
      </c>
      <c r="D22" s="4"/>
      <c r="E22" s="4"/>
      <c r="F22" s="4"/>
      <c r="G22" s="4"/>
      <c r="H22" s="4"/>
      <c r="I22" s="4"/>
      <c r="J22" s="4"/>
    </row>
    <row r="23" spans="1:13" ht="45" x14ac:dyDescent="0.25">
      <c r="A23" s="44" t="s">
        <v>60</v>
      </c>
      <c r="B23" s="33">
        <v>0.52500000000000002</v>
      </c>
      <c r="C23" s="34">
        <v>10</v>
      </c>
      <c r="D23" s="36">
        <f>(D20/12*C23)*B23</f>
        <v>100625.00000000001</v>
      </c>
      <c r="E23" s="36"/>
      <c r="F23" s="36"/>
      <c r="G23" s="36"/>
      <c r="H23" s="36"/>
      <c r="I23" s="41">
        <f>SUM(D23:H23)</f>
        <v>100625.00000000001</v>
      </c>
      <c r="J23" s="38"/>
      <c r="K23" s="10" t="s">
        <v>73</v>
      </c>
    </row>
    <row r="24" spans="1:13" ht="45" x14ac:dyDescent="0.25">
      <c r="A24" s="44" t="s">
        <v>61</v>
      </c>
      <c r="B24" s="33">
        <v>0.54</v>
      </c>
      <c r="C24" s="34">
        <v>2</v>
      </c>
      <c r="D24" s="43">
        <f>(D20/12*C24)*B24</f>
        <v>20700.000000000004</v>
      </c>
      <c r="E24" s="37">
        <f>E20*$B$24</f>
        <v>127980.00000000001</v>
      </c>
      <c r="F24" s="43">
        <f>F20*$B$24</f>
        <v>127980.00000000001</v>
      </c>
      <c r="G24" s="43">
        <f>G20*$B$24</f>
        <v>127980.00000000001</v>
      </c>
      <c r="H24" s="43">
        <f>H20*$B$24</f>
        <v>127980.00000000001</v>
      </c>
      <c r="I24" s="37">
        <f>SUM(D24:H24)</f>
        <v>532620.00000000012</v>
      </c>
      <c r="J24" s="38"/>
      <c r="K24" s="44" t="s">
        <v>73</v>
      </c>
    </row>
    <row r="25" spans="1:13" s="39" customFormat="1" x14ac:dyDescent="0.25">
      <c r="A25" s="44"/>
      <c r="B25" s="33"/>
      <c r="C25" s="39" t="s">
        <v>63</v>
      </c>
      <c r="D25" s="51">
        <f t="shared" ref="D25:I25" si="3">D24+D23</f>
        <v>121325.00000000001</v>
      </c>
      <c r="E25" s="51">
        <f t="shared" si="3"/>
        <v>127980.00000000001</v>
      </c>
      <c r="F25" s="51">
        <f t="shared" si="3"/>
        <v>127980.00000000001</v>
      </c>
      <c r="G25" s="51">
        <f t="shared" si="3"/>
        <v>127980.00000000001</v>
      </c>
      <c r="H25" s="51">
        <f t="shared" si="3"/>
        <v>127980.00000000001</v>
      </c>
      <c r="I25" s="51">
        <f t="shared" si="3"/>
        <v>633245.00000000012</v>
      </c>
      <c r="J25" s="45" t="s">
        <v>76</v>
      </c>
      <c r="K25" s="44"/>
    </row>
    <row r="26" spans="1:13" x14ac:dyDescent="0.25">
      <c r="A26" s="34"/>
      <c r="B26" s="34"/>
      <c r="C26" s="34"/>
      <c r="D26" s="35"/>
      <c r="E26" s="35"/>
      <c r="F26" s="35"/>
      <c r="G26" s="35"/>
      <c r="H26" s="35"/>
      <c r="I26" s="35"/>
      <c r="J26" s="35"/>
    </row>
    <row r="27" spans="1:13" ht="15.75" thickBot="1" x14ac:dyDescent="0.3">
      <c r="A27" s="34" t="s">
        <v>7</v>
      </c>
      <c r="B27" s="34"/>
      <c r="C27" s="34"/>
      <c r="D27" s="52">
        <f>D7+D25</f>
        <v>371325</v>
      </c>
      <c r="E27" s="52">
        <f t="shared" ref="E27:I27" si="4">E7+E25</f>
        <v>377980</v>
      </c>
      <c r="F27" s="52">
        <f t="shared" si="4"/>
        <v>377980</v>
      </c>
      <c r="G27" s="52">
        <f t="shared" si="4"/>
        <v>377980</v>
      </c>
      <c r="H27" s="52">
        <f t="shared" si="4"/>
        <v>377980</v>
      </c>
      <c r="I27" s="52">
        <f t="shared" si="4"/>
        <v>1883245</v>
      </c>
      <c r="J27" s="36" t="s">
        <v>77</v>
      </c>
      <c r="K27" s="10"/>
    </row>
    <row r="28" spans="1:13" ht="15.75" thickTop="1" x14ac:dyDescent="0.25">
      <c r="A28" s="34"/>
      <c r="B28" s="34"/>
      <c r="C28" s="34"/>
      <c r="D28" s="34"/>
      <c r="E28" s="34"/>
      <c r="F28" s="34"/>
      <c r="G28" s="34"/>
      <c r="H28" s="34"/>
      <c r="I28" s="46">
        <f>I24+I7+I23</f>
        <v>1883245</v>
      </c>
      <c r="J28" s="34"/>
    </row>
    <row r="29" spans="1:13" x14ac:dyDescent="0.25">
      <c r="A29" s="7"/>
      <c r="B29" s="7"/>
      <c r="C29" s="7"/>
      <c r="I29" s="46">
        <f>+I27-I28</f>
        <v>0</v>
      </c>
    </row>
    <row r="30" spans="1:13" x14ac:dyDescent="0.25">
      <c r="A30" t="s">
        <v>17</v>
      </c>
      <c r="B30" s="16"/>
      <c r="C30" s="16"/>
    </row>
    <row r="31" spans="1:13" x14ac:dyDescent="0.25">
      <c r="A31" t="s">
        <v>67</v>
      </c>
    </row>
    <row r="32" spans="1:13" ht="30" customHeight="1" x14ac:dyDescent="0.25">
      <c r="A32" s="67" t="s">
        <v>68</v>
      </c>
      <c r="B32" s="67"/>
      <c r="C32" s="67"/>
      <c r="D32" s="67"/>
      <c r="E32" s="67"/>
      <c r="F32" s="67"/>
      <c r="G32" s="67"/>
      <c r="H32" s="67"/>
      <c r="I32" s="67"/>
      <c r="J32" s="67"/>
    </row>
    <row r="35" s="39" customFormat="1" x14ac:dyDescent="0.25"/>
    <row r="36" s="39" customFormat="1" x14ac:dyDescent="0.25"/>
    <row r="37" s="39" customFormat="1" x14ac:dyDescent="0.25"/>
    <row r="38" s="39" customFormat="1" x14ac:dyDescent="0.25"/>
    <row r="39" s="39" customFormat="1" x14ac:dyDescent="0.25"/>
    <row r="40" s="39" customFormat="1" x14ac:dyDescent="0.25"/>
    <row r="41" s="39" customFormat="1" x14ac:dyDescent="0.25"/>
    <row r="42" s="39" customFormat="1" x14ac:dyDescent="0.25"/>
    <row r="43" s="39" customFormat="1" x14ac:dyDescent="0.25"/>
    <row r="44" s="39" customFormat="1" x14ac:dyDescent="0.25"/>
    <row r="45" s="39" customFormat="1" x14ac:dyDescent="0.25"/>
    <row r="46" s="39" customFormat="1" x14ac:dyDescent="0.25"/>
    <row r="47" s="39" customFormat="1" x14ac:dyDescent="0.25"/>
    <row r="48" s="39" customFormat="1" x14ac:dyDescent="0.25"/>
    <row r="49" s="39" customFormat="1" x14ac:dyDescent="0.25"/>
    <row r="50" s="39" customFormat="1" x14ac:dyDescent="0.25"/>
    <row r="51" s="39" customFormat="1" x14ac:dyDescent="0.25"/>
    <row r="52" s="39" customFormat="1" x14ac:dyDescent="0.25"/>
    <row r="53" s="39" customFormat="1" x14ac:dyDescent="0.25"/>
    <row r="54" s="39" customFormat="1" x14ac:dyDescent="0.25"/>
    <row r="55" s="39" customFormat="1" x14ac:dyDescent="0.25"/>
    <row r="56" s="39" customFormat="1" x14ac:dyDescent="0.25"/>
    <row r="57" s="39" customFormat="1" x14ac:dyDescent="0.25"/>
    <row r="58" s="39" customFormat="1" x14ac:dyDescent="0.25"/>
    <row r="59" s="39" customFormat="1" x14ac:dyDescent="0.25"/>
    <row r="60" s="39" customFormat="1" x14ac:dyDescent="0.25"/>
    <row r="61" s="39" customFormat="1" x14ac:dyDescent="0.25"/>
    <row r="62" s="39" customFormat="1" x14ac:dyDescent="0.25"/>
    <row r="63" s="39" customFormat="1" x14ac:dyDescent="0.25"/>
    <row r="64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="39" customFormat="1" x14ac:dyDescent="0.25"/>
    <row r="130" s="39" customFormat="1" x14ac:dyDescent="0.25"/>
    <row r="131" s="39" customFormat="1" x14ac:dyDescent="0.25"/>
    <row r="132" s="39" customFormat="1" x14ac:dyDescent="0.25"/>
    <row r="133" s="39" customFormat="1" x14ac:dyDescent="0.25"/>
    <row r="134" s="39" customFormat="1" x14ac:dyDescent="0.25"/>
    <row r="135" s="39" customFormat="1" x14ac:dyDescent="0.25"/>
    <row r="136" s="39" customFormat="1" x14ac:dyDescent="0.25"/>
    <row r="137" s="39" customFormat="1" x14ac:dyDescent="0.25"/>
    <row r="138" s="39" customFormat="1" x14ac:dyDescent="0.25"/>
    <row r="139" s="39" customFormat="1" x14ac:dyDescent="0.25"/>
    <row r="140" s="39" customFormat="1" x14ac:dyDescent="0.25"/>
    <row r="141" s="39" customFormat="1" x14ac:dyDescent="0.25"/>
    <row r="142" s="39" customFormat="1" x14ac:dyDescent="0.25"/>
    <row r="143" s="39" customFormat="1" x14ac:dyDescent="0.25"/>
    <row r="144" s="39" customFormat="1" x14ac:dyDescent="0.25"/>
    <row r="145" s="39" customFormat="1" x14ac:dyDescent="0.25"/>
    <row r="146" s="39" customFormat="1" x14ac:dyDescent="0.25"/>
    <row r="147" s="39" customFormat="1" x14ac:dyDescent="0.25"/>
    <row r="148" s="39" customFormat="1" x14ac:dyDescent="0.25"/>
    <row r="149" s="39" customFormat="1" x14ac:dyDescent="0.25"/>
    <row r="150" s="39" customFormat="1" x14ac:dyDescent="0.25"/>
    <row r="151" s="39" customFormat="1" x14ac:dyDescent="0.25"/>
    <row r="152" s="39" customFormat="1" x14ac:dyDescent="0.25"/>
    <row r="153" s="39" customFormat="1" x14ac:dyDescent="0.25"/>
    <row r="154" s="39" customFormat="1" x14ac:dyDescent="0.25"/>
    <row r="155" s="39" customFormat="1" x14ac:dyDescent="0.25"/>
    <row r="156" s="39" customFormat="1" x14ac:dyDescent="0.25"/>
    <row r="157" s="39" customFormat="1" x14ac:dyDescent="0.25"/>
    <row r="158" s="39" customFormat="1" x14ac:dyDescent="0.25"/>
    <row r="159" s="39" customFormat="1" x14ac:dyDescent="0.25"/>
    <row r="160" s="39" customFormat="1" x14ac:dyDescent="0.25"/>
    <row r="161" s="39" customFormat="1" x14ac:dyDescent="0.25"/>
    <row r="162" s="39" customFormat="1" x14ac:dyDescent="0.25"/>
    <row r="163" s="39" customFormat="1" x14ac:dyDescent="0.25"/>
    <row r="164" s="39" customFormat="1" x14ac:dyDescent="0.25"/>
    <row r="165" s="39" customFormat="1" x14ac:dyDescent="0.25"/>
    <row r="166" s="39" customFormat="1" x14ac:dyDescent="0.25"/>
    <row r="167" s="39" customFormat="1" x14ac:dyDescent="0.25"/>
    <row r="168" s="39" customFormat="1" x14ac:dyDescent="0.25"/>
    <row r="169" s="39" customFormat="1" x14ac:dyDescent="0.25"/>
    <row r="170" s="39" customFormat="1" x14ac:dyDescent="0.25"/>
    <row r="171" s="39" customFormat="1" x14ac:dyDescent="0.25"/>
    <row r="172" s="39" customFormat="1" x14ac:dyDescent="0.25"/>
    <row r="173" s="39" customFormat="1" x14ac:dyDescent="0.25"/>
    <row r="174" s="39" customFormat="1" x14ac:dyDescent="0.25"/>
    <row r="175" s="39" customFormat="1" x14ac:dyDescent="0.25"/>
    <row r="176" s="39" customFormat="1" x14ac:dyDescent="0.25"/>
    <row r="177" s="39" customFormat="1" x14ac:dyDescent="0.25"/>
    <row r="178" s="39" customFormat="1" x14ac:dyDescent="0.25"/>
    <row r="179" s="39" customFormat="1" x14ac:dyDescent="0.25"/>
    <row r="180" s="39" customFormat="1" x14ac:dyDescent="0.25"/>
    <row r="181" s="39" customFormat="1" x14ac:dyDescent="0.25"/>
    <row r="182" s="39" customFormat="1" x14ac:dyDescent="0.25"/>
    <row r="183" s="39" customFormat="1" x14ac:dyDescent="0.25"/>
    <row r="184" s="39" customFormat="1" x14ac:dyDescent="0.25"/>
    <row r="185" s="39" customFormat="1" x14ac:dyDescent="0.25"/>
    <row r="186" s="39" customFormat="1" x14ac:dyDescent="0.25"/>
    <row r="187" s="39" customFormat="1" x14ac:dyDescent="0.25"/>
    <row r="188" s="39" customFormat="1" x14ac:dyDescent="0.25"/>
    <row r="189" s="39" customFormat="1" x14ac:dyDescent="0.25"/>
    <row r="190" s="39" customFormat="1" x14ac:dyDescent="0.25"/>
    <row r="191" s="39" customFormat="1" x14ac:dyDescent="0.25"/>
    <row r="192" s="39" customFormat="1" x14ac:dyDescent="0.25"/>
    <row r="193" s="39" customFormat="1" x14ac:dyDescent="0.25"/>
    <row r="194" s="39" customFormat="1" x14ac:dyDescent="0.25"/>
    <row r="195" s="39" customFormat="1" x14ac:dyDescent="0.25"/>
    <row r="196" s="39" customFormat="1" x14ac:dyDescent="0.25"/>
    <row r="197" s="39" customFormat="1" x14ac:dyDescent="0.25"/>
    <row r="198" s="39" customFormat="1" x14ac:dyDescent="0.25"/>
    <row r="199" s="39" customFormat="1" x14ac:dyDescent="0.25"/>
    <row r="200" s="39" customFormat="1" x14ac:dyDescent="0.25"/>
    <row r="201" s="39" customFormat="1" x14ac:dyDescent="0.25"/>
    <row r="202" s="39" customFormat="1" x14ac:dyDescent="0.25"/>
    <row r="203" s="39" customFormat="1" x14ac:dyDescent="0.25"/>
    <row r="204" s="39" customFormat="1" x14ac:dyDescent="0.25"/>
    <row r="205" s="39" customFormat="1" x14ac:dyDescent="0.25"/>
    <row r="206" s="39" customFormat="1" x14ac:dyDescent="0.25"/>
    <row r="207" s="39" customFormat="1" x14ac:dyDescent="0.25"/>
    <row r="208" s="39" customFormat="1" x14ac:dyDescent="0.25"/>
    <row r="209" spans="1:11" s="39" customFormat="1" x14ac:dyDescent="0.25"/>
    <row r="210" spans="1:11" s="39" customFormat="1" x14ac:dyDescent="0.25"/>
    <row r="211" spans="1:11" s="39" customFormat="1" x14ac:dyDescent="0.25"/>
    <row r="212" spans="1:11" s="39" customFormat="1" x14ac:dyDescent="0.25"/>
    <row r="213" spans="1:11" s="39" customFormat="1" x14ac:dyDescent="0.25"/>
    <row r="214" spans="1:11" s="39" customFormat="1" x14ac:dyDescent="0.25"/>
    <row r="215" spans="1:11" s="39" customFormat="1" x14ac:dyDescent="0.25"/>
    <row r="217" spans="1:11" s="13" customFormat="1" ht="21" hidden="1" x14ac:dyDescent="0.35">
      <c r="A217" s="24">
        <v>5710</v>
      </c>
      <c r="B217" s="24" t="s">
        <v>21</v>
      </c>
      <c r="C217" s="24"/>
      <c r="D217" s="26" t="str">
        <f>CONCATENATE(A217,"                           ",B217)</f>
        <v>5710                           Chief Medical Residents</v>
      </c>
    </row>
    <row r="218" spans="1:11" s="13" customFormat="1" ht="21" hidden="1" x14ac:dyDescent="0.35">
      <c r="A218" s="25">
        <v>5715</v>
      </c>
      <c r="B218" s="25" t="s">
        <v>22</v>
      </c>
      <c r="C218" s="25"/>
      <c r="D218" s="26" t="str">
        <f t="shared" ref="D218:D255" si="5">CONCATENATE(A218,"                           ",B218)</f>
        <v>5715                           Graduate Medical Trainees</v>
      </c>
    </row>
    <row r="219" spans="1:11" s="13" customFormat="1" ht="21" hidden="1" x14ac:dyDescent="0.35">
      <c r="A219" s="25">
        <v>5720</v>
      </c>
      <c r="B219" s="25" t="s">
        <v>23</v>
      </c>
      <c r="C219" s="25"/>
      <c r="D219" s="26" t="str">
        <f t="shared" si="5"/>
        <v>5720                           Non Degree Post Doctoral Student Fellowship</v>
      </c>
    </row>
    <row r="220" spans="1:11" s="13" customFormat="1" ht="21" hidden="1" x14ac:dyDescent="0.35">
      <c r="A220" s="25">
        <v>5722</v>
      </c>
      <c r="B220" s="25" t="s">
        <v>24</v>
      </c>
      <c r="C220" s="25"/>
      <c r="D220" s="26" t="str">
        <f t="shared" si="5"/>
        <v>5722                           Other Fellows</v>
      </c>
      <c r="E220" s="17"/>
      <c r="F220" s="17"/>
      <c r="G220" s="17"/>
      <c r="H220" s="17"/>
      <c r="I220" s="17"/>
      <c r="J220" s="17"/>
    </row>
    <row r="221" spans="1:11" s="13" customFormat="1" ht="21" hidden="1" x14ac:dyDescent="0.35">
      <c r="A221" s="25">
        <v>5725</v>
      </c>
      <c r="B221" s="25" t="s">
        <v>25</v>
      </c>
      <c r="C221" s="25"/>
      <c r="D221" s="26" t="str">
        <f t="shared" si="5"/>
        <v>5725                           Clinical Fellows</v>
      </c>
      <c r="E221" s="18"/>
      <c r="F221" s="18"/>
      <c r="G221" s="18"/>
      <c r="H221" s="18"/>
      <c r="I221" s="18"/>
      <c r="J221" s="18"/>
      <c r="K221" s="19"/>
    </row>
    <row r="222" spans="1:11" s="13" customFormat="1" ht="21" hidden="1" x14ac:dyDescent="0.35">
      <c r="A222" s="25">
        <v>5761</v>
      </c>
      <c r="B222" s="25" t="s">
        <v>26</v>
      </c>
      <c r="C222" s="25"/>
      <c r="D222" s="26" t="str">
        <f t="shared" si="5"/>
        <v>5761                           Post Doctoral Degree Candidates</v>
      </c>
      <c r="E222" s="18"/>
      <c r="F222" s="18"/>
      <c r="G222" s="18"/>
      <c r="H222" s="18"/>
      <c r="I222" s="18"/>
      <c r="J222" s="18"/>
      <c r="K222" s="19"/>
    </row>
    <row r="223" spans="1:11" s="13" customFormat="1" ht="21" hidden="1" x14ac:dyDescent="0.35">
      <c r="A223" s="25">
        <v>5763</v>
      </c>
      <c r="B223" s="25" t="s">
        <v>27</v>
      </c>
      <c r="C223" s="25"/>
      <c r="D223" s="26" t="str">
        <f t="shared" si="5"/>
        <v>5763                           Work Study-On Campus</v>
      </c>
      <c r="E223" s="18"/>
      <c r="F223" s="18"/>
      <c r="G223" s="18"/>
      <c r="H223" s="18"/>
      <c r="I223" s="18"/>
      <c r="J223" s="18"/>
      <c r="K223" s="19"/>
    </row>
    <row r="224" spans="1:11" s="13" customFormat="1" ht="21" hidden="1" x14ac:dyDescent="0.35">
      <c r="A224" s="25">
        <v>5765</v>
      </c>
      <c r="B224" s="25" t="s">
        <v>28</v>
      </c>
      <c r="C224" s="25"/>
      <c r="D224" s="26" t="str">
        <f t="shared" si="5"/>
        <v>5765                           Work Study-Off Campus</v>
      </c>
      <c r="E224" s="18"/>
      <c r="F224" s="18"/>
      <c r="G224" s="18"/>
      <c r="H224" s="18"/>
      <c r="I224" s="18"/>
      <c r="J224" s="18"/>
    </row>
    <row r="225" spans="1:11" s="13" customFormat="1" ht="21" hidden="1" x14ac:dyDescent="0.35">
      <c r="A225" s="25">
        <v>5767</v>
      </c>
      <c r="B225" s="25" t="s">
        <v>29</v>
      </c>
      <c r="C225" s="25"/>
      <c r="D225" s="26" t="str">
        <f t="shared" si="5"/>
        <v>5767                           Work Study-Special FICA</v>
      </c>
      <c r="E225" s="18"/>
      <c r="F225" s="18"/>
      <c r="G225" s="18"/>
      <c r="H225" s="18"/>
      <c r="I225" s="18"/>
      <c r="J225" s="18"/>
    </row>
    <row r="226" spans="1:11" s="13" customFormat="1" ht="21" hidden="1" x14ac:dyDescent="0.35">
      <c r="A226" s="25">
        <v>5783</v>
      </c>
      <c r="B226" s="25" t="s">
        <v>30</v>
      </c>
      <c r="C226" s="25"/>
      <c r="D226" s="26" t="str">
        <f t="shared" si="5"/>
        <v>5783                           Work Study Recovery-On Campus</v>
      </c>
      <c r="E226" s="18"/>
      <c r="F226" s="18"/>
      <c r="G226" s="18"/>
      <c r="H226" s="18"/>
      <c r="I226" s="18"/>
      <c r="J226" s="18"/>
      <c r="K226" s="19"/>
    </row>
    <row r="227" spans="1:11" s="13" customFormat="1" ht="21" hidden="1" x14ac:dyDescent="0.35">
      <c r="A227" s="25">
        <v>5785</v>
      </c>
      <c r="B227" s="25" t="s">
        <v>31</v>
      </c>
      <c r="C227" s="25"/>
      <c r="D227" s="26" t="str">
        <f t="shared" si="5"/>
        <v>5785                           Work Study Recovery-Off Campus</v>
      </c>
      <c r="E227" s="18"/>
      <c r="F227" s="18"/>
      <c r="G227" s="18"/>
      <c r="H227" s="18"/>
      <c r="I227" s="18"/>
      <c r="J227" s="18"/>
      <c r="K227" s="19"/>
    </row>
    <row r="228" spans="1:11" s="13" customFormat="1" ht="21" hidden="1" x14ac:dyDescent="0.35">
      <c r="A228" s="25">
        <v>5820</v>
      </c>
      <c r="B228" s="25" t="s">
        <v>32</v>
      </c>
      <c r="C228" s="25"/>
      <c r="D228" s="26" t="str">
        <f t="shared" si="5"/>
        <v>5820                           Stipend-Training Grant</v>
      </c>
      <c r="E228" s="18"/>
      <c r="F228" s="18"/>
      <c r="G228" s="18"/>
      <c r="H228" s="18"/>
      <c r="I228" s="18"/>
      <c r="J228" s="18"/>
    </row>
    <row r="229" spans="1:11" s="13" customFormat="1" ht="21" hidden="1" x14ac:dyDescent="0.35">
      <c r="A229" s="25">
        <v>5825</v>
      </c>
      <c r="B229" s="25" t="s">
        <v>33</v>
      </c>
      <c r="C229" s="25"/>
      <c r="D229" s="26" t="str">
        <f t="shared" si="5"/>
        <v>5825                           Stipend-Postdoctoral Scholars</v>
      </c>
      <c r="E229" s="18"/>
      <c r="F229" s="18"/>
      <c r="G229" s="18"/>
      <c r="H229" s="18"/>
      <c r="I229" s="18"/>
      <c r="J229" s="18"/>
      <c r="K229" s="19"/>
    </row>
    <row r="230" spans="1:11" s="13" customFormat="1" ht="21" hidden="1" x14ac:dyDescent="0.35">
      <c r="A230" s="25">
        <v>5830</v>
      </c>
      <c r="B230" s="25" t="s">
        <v>34</v>
      </c>
      <c r="C230" s="25"/>
      <c r="D230" s="26" t="str">
        <f t="shared" si="5"/>
        <v>5830                           Stipend-Pre-Doctoral Fellowship</v>
      </c>
      <c r="E230" s="18"/>
      <c r="F230" s="18"/>
      <c r="G230" s="18"/>
      <c r="H230" s="18"/>
      <c r="I230" s="18"/>
      <c r="J230" s="18"/>
      <c r="K230" s="19"/>
    </row>
    <row r="231" spans="1:11" s="13" customFormat="1" ht="21" hidden="1" x14ac:dyDescent="0.35">
      <c r="A231" s="25">
        <v>5840</v>
      </c>
      <c r="B231" s="25" t="s">
        <v>35</v>
      </c>
      <c r="C231" s="25"/>
      <c r="D231" s="26" t="str">
        <f t="shared" si="5"/>
        <v>5840                           Stipend-Dependency Allowance</v>
      </c>
      <c r="E231" s="18"/>
      <c r="F231" s="18"/>
      <c r="G231" s="18"/>
      <c r="H231" s="18"/>
      <c r="I231" s="18"/>
      <c r="J231" s="18"/>
    </row>
    <row r="232" spans="1:11" s="13" customFormat="1" ht="21" hidden="1" x14ac:dyDescent="0.35">
      <c r="A232" s="25">
        <v>5911</v>
      </c>
      <c r="B232" s="25" t="s">
        <v>36</v>
      </c>
      <c r="C232" s="25"/>
      <c r="D232" s="26" t="str">
        <f t="shared" si="5"/>
        <v>5911                           Fringe Benefits - GSA , TF, TA, GSR</v>
      </c>
      <c r="E232" s="18"/>
      <c r="F232" s="18"/>
      <c r="G232" s="18"/>
      <c r="H232" s="18"/>
      <c r="I232" s="18"/>
      <c r="J232" s="18"/>
    </row>
    <row r="233" spans="1:11" s="13" customFormat="1" ht="21" hidden="1" x14ac:dyDescent="0.35">
      <c r="A233" s="25">
        <v>5913</v>
      </c>
      <c r="B233" s="25" t="s">
        <v>37</v>
      </c>
      <c r="C233" s="25"/>
      <c r="D233" s="26" t="str">
        <f t="shared" si="5"/>
        <v>5913                           Fringe Benefits - GSR-PhD</v>
      </c>
      <c r="E233" s="18"/>
      <c r="F233" s="18"/>
      <c r="G233" s="18"/>
      <c r="H233" s="18"/>
      <c r="I233" s="18"/>
      <c r="J233" s="18"/>
    </row>
    <row r="234" spans="1:11" s="13" customFormat="1" ht="21" hidden="1" x14ac:dyDescent="0.35">
      <c r="A234" s="25">
        <v>5916</v>
      </c>
      <c r="B234" s="25" t="s">
        <v>38</v>
      </c>
      <c r="C234" s="25"/>
      <c r="D234" s="26" t="str">
        <f t="shared" si="5"/>
        <v>5916                           Fringe Benefits - FICA-Paying &amp; Other Students (Excl) [for 5710, 5715, 5720, 5722 &amp; 5725]</v>
      </c>
      <c r="E234" s="18"/>
      <c r="F234" s="18"/>
      <c r="G234" s="18"/>
      <c r="H234" s="18"/>
      <c r="I234" s="18"/>
      <c r="J234" s="18"/>
    </row>
    <row r="235" spans="1:11" s="13" customFormat="1" ht="21" hidden="1" x14ac:dyDescent="0.35">
      <c r="A235" s="25">
        <v>5951</v>
      </c>
      <c r="B235" s="25" t="s">
        <v>59</v>
      </c>
      <c r="C235" s="25"/>
      <c r="D235" s="26" t="str">
        <f t="shared" si="5"/>
        <v>5951                           F.B. Adjustment - Non-Overhead Bearing Fringes (above)</v>
      </c>
      <c r="E235" s="18"/>
      <c r="F235" s="18"/>
      <c r="G235" s="18"/>
      <c r="H235" s="18"/>
      <c r="I235" s="18"/>
      <c r="J235" s="18"/>
    </row>
    <row r="236" spans="1:11" s="13" customFormat="1" ht="21" hidden="1" x14ac:dyDescent="0.35">
      <c r="A236" s="25">
        <v>6081</v>
      </c>
      <c r="B236" s="25" t="s">
        <v>51</v>
      </c>
      <c r="C236" s="25"/>
      <c r="D236" s="26" t="str">
        <f t="shared" si="5"/>
        <v>6081                            Interdepartmental Computer Supplies</v>
      </c>
      <c r="E236" s="18"/>
      <c r="F236" s="18"/>
      <c r="G236" s="18"/>
      <c r="H236" s="18"/>
      <c r="I236" s="18"/>
      <c r="J236" s="18"/>
    </row>
    <row r="237" spans="1:11" s="13" customFormat="1" ht="21" hidden="1" x14ac:dyDescent="0.35">
      <c r="A237" s="25">
        <v>6088</v>
      </c>
      <c r="B237" s="25" t="s">
        <v>52</v>
      </c>
      <c r="C237" s="25"/>
      <c r="D237" s="26" t="str">
        <f t="shared" si="5"/>
        <v>6088                           Interdepartmental Non-Overhead Bearing Supplies</v>
      </c>
      <c r="E237" s="18"/>
      <c r="F237" s="18"/>
      <c r="G237" s="18"/>
      <c r="H237" s="18"/>
      <c r="I237" s="18"/>
      <c r="J237" s="18"/>
    </row>
    <row r="238" spans="1:11" s="13" customFormat="1" ht="21" hidden="1" x14ac:dyDescent="0.35">
      <c r="A238" s="25">
        <v>6092</v>
      </c>
      <c r="B238" s="25" t="s">
        <v>53</v>
      </c>
      <c r="C238" s="25"/>
      <c r="D238" s="26" t="str">
        <f t="shared" si="5"/>
        <v>6092                            Interdepartmental Book Center Supplies</v>
      </c>
      <c r="E238" s="18"/>
      <c r="F238" s="18"/>
      <c r="G238" s="18"/>
      <c r="H238" s="18"/>
      <c r="I238" s="18"/>
      <c r="J238" s="18"/>
    </row>
    <row r="239" spans="1:11" s="13" customFormat="1" ht="21" hidden="1" x14ac:dyDescent="0.35">
      <c r="A239" s="25">
        <v>6100</v>
      </c>
      <c r="B239" s="25" t="s">
        <v>54</v>
      </c>
      <c r="C239" s="25"/>
      <c r="D239" s="26" t="str">
        <f t="shared" si="5"/>
        <v>6100                           Fixed Assets (Equipment &amp; Office Furniture)</v>
      </c>
      <c r="E239" s="18"/>
      <c r="F239" s="18"/>
      <c r="G239" s="18"/>
      <c r="H239" s="18"/>
      <c r="I239" s="18"/>
      <c r="J239" s="18"/>
    </row>
    <row r="240" spans="1:11" s="13" customFormat="1" ht="21" hidden="1" x14ac:dyDescent="0.35">
      <c r="A240" s="25">
        <v>6453</v>
      </c>
      <c r="B240" s="25" t="s">
        <v>55</v>
      </c>
      <c r="C240" s="25"/>
      <c r="D240" s="26" t="str">
        <f t="shared" si="5"/>
        <v>6453                            Subcontracts in excess of $25,000</v>
      </c>
      <c r="E240" s="18"/>
      <c r="F240" s="18"/>
      <c r="G240" s="18"/>
      <c r="H240" s="18"/>
      <c r="I240" s="18"/>
      <c r="J240" s="18"/>
    </row>
    <row r="241" spans="1:11" s="13" customFormat="1" ht="21" hidden="1" x14ac:dyDescent="0.35">
      <c r="A241" s="25">
        <v>6460</v>
      </c>
      <c r="B241" s="25" t="s">
        <v>39</v>
      </c>
      <c r="C241" s="25"/>
      <c r="D241" s="26" t="str">
        <f t="shared" si="5"/>
        <v>6460                           Purchased Service Agreements</v>
      </c>
      <c r="E241" s="18"/>
      <c r="F241" s="18"/>
      <c r="G241" s="18"/>
      <c r="H241" s="18"/>
      <c r="I241" s="18"/>
      <c r="J241" s="18"/>
    </row>
    <row r="242" spans="1:11" s="13" customFormat="1" ht="21" hidden="1" x14ac:dyDescent="0.35">
      <c r="A242" s="25">
        <v>6491</v>
      </c>
      <c r="B242" s="25" t="s">
        <v>56</v>
      </c>
      <c r="C242" s="25"/>
      <c r="D242" s="26" t="str">
        <f t="shared" si="5"/>
        <v xml:space="preserve">6491                           Interdepartmental Non-Overhead Bearing Services </v>
      </c>
      <c r="E242" s="18"/>
      <c r="F242" s="18"/>
      <c r="G242" s="18"/>
      <c r="H242" s="18"/>
      <c r="I242" s="18"/>
      <c r="J242" s="18"/>
    </row>
    <row r="243" spans="1:11" s="13" customFormat="1" ht="21" hidden="1" x14ac:dyDescent="0.35">
      <c r="A243" s="25">
        <v>6890</v>
      </c>
      <c r="B243" s="25" t="s">
        <v>58</v>
      </c>
      <c r="C243" s="25"/>
      <c r="D243" s="26" t="str">
        <f t="shared" si="5"/>
        <v>6890                           Interdepartmental Printing &amp; Publications</v>
      </c>
      <c r="E243" s="18"/>
      <c r="F243" s="18"/>
      <c r="G243" s="18"/>
      <c r="H243" s="18"/>
      <c r="I243" s="18"/>
      <c r="J243" s="18"/>
    </row>
    <row r="244" spans="1:11" s="13" customFormat="1" ht="21" hidden="1" x14ac:dyDescent="0.35">
      <c r="A244" s="25">
        <v>7290</v>
      </c>
      <c r="B244" s="25" t="s">
        <v>57</v>
      </c>
      <c r="C244" s="25"/>
      <c r="D244" s="26" t="str">
        <f t="shared" si="5"/>
        <v>7290                           Interdepartmental Delivery &amp; Moving</v>
      </c>
      <c r="E244" s="18"/>
      <c r="F244" s="18"/>
      <c r="G244" s="18"/>
      <c r="H244" s="18"/>
      <c r="I244" s="18"/>
      <c r="J244" s="18"/>
    </row>
    <row r="245" spans="1:11" s="13" customFormat="1" ht="21" hidden="1" x14ac:dyDescent="0.35">
      <c r="A245" s="25">
        <v>7300</v>
      </c>
      <c r="B245" s="25" t="s">
        <v>40</v>
      </c>
      <c r="C245" s="25"/>
      <c r="D245" s="26" t="str">
        <f t="shared" si="5"/>
        <v>7300                           Space Rental</v>
      </c>
      <c r="E245" s="18"/>
      <c r="F245" s="18"/>
      <c r="G245" s="18"/>
      <c r="H245" s="18"/>
      <c r="I245" s="18"/>
      <c r="J245" s="18"/>
    </row>
    <row r="246" spans="1:11" s="13" customFormat="1" ht="21" hidden="1" x14ac:dyDescent="0.35">
      <c r="A246" s="25">
        <v>7505</v>
      </c>
      <c r="B246" s="25" t="s">
        <v>41</v>
      </c>
      <c r="C246" s="25"/>
      <c r="D246" s="26" t="str">
        <f t="shared" si="5"/>
        <v>7505                           Participant Living Allowances</v>
      </c>
      <c r="E246" s="18"/>
      <c r="F246" s="18"/>
      <c r="G246" s="18"/>
      <c r="H246" s="18"/>
      <c r="I246" s="18"/>
      <c r="J246" s="18"/>
      <c r="K246" s="20"/>
    </row>
    <row r="247" spans="1:11" s="13" customFormat="1" ht="21" hidden="1" x14ac:dyDescent="0.35">
      <c r="A247" s="25">
        <v>7515</v>
      </c>
      <c r="B247" s="25" t="s">
        <v>42</v>
      </c>
      <c r="C247" s="25"/>
      <c r="D247" s="26" t="str">
        <f t="shared" si="5"/>
        <v>7515                           Patient Care Costs</v>
      </c>
      <c r="E247" s="18"/>
      <c r="F247" s="18"/>
      <c r="G247" s="18"/>
      <c r="H247" s="18"/>
      <c r="I247" s="18"/>
      <c r="J247" s="18"/>
    </row>
    <row r="248" spans="1:11" s="13" customFormat="1" ht="21" hidden="1" x14ac:dyDescent="0.35">
      <c r="A248" s="25">
        <v>7520</v>
      </c>
      <c r="B248" s="25" t="s">
        <v>43</v>
      </c>
      <c r="C248" s="25"/>
      <c r="D248" s="26" t="str">
        <f t="shared" si="5"/>
        <v>7520                           Trainee Health Insurance</v>
      </c>
      <c r="E248" s="18"/>
      <c r="F248" s="18"/>
      <c r="G248" s="18"/>
      <c r="H248" s="18"/>
      <c r="I248" s="18"/>
      <c r="J248" s="18"/>
    </row>
    <row r="249" spans="1:11" s="13" customFormat="1" ht="21" hidden="1" x14ac:dyDescent="0.35">
      <c r="A249" s="25">
        <v>7540</v>
      </c>
      <c r="B249" s="25" t="s">
        <v>44</v>
      </c>
      <c r="C249" s="25"/>
      <c r="D249" s="26" t="str">
        <f t="shared" si="5"/>
        <v>7540                           Institutional Allowance</v>
      </c>
      <c r="E249" s="18"/>
      <c r="F249" s="18"/>
      <c r="G249" s="18"/>
      <c r="H249" s="18"/>
      <c r="I249" s="18"/>
      <c r="J249" s="18"/>
    </row>
    <row r="250" spans="1:11" s="13" customFormat="1" ht="21" hidden="1" x14ac:dyDescent="0.35">
      <c r="A250" s="25">
        <v>7550</v>
      </c>
      <c r="B250" s="25" t="s">
        <v>45</v>
      </c>
      <c r="C250" s="25"/>
      <c r="D250" s="26" t="str">
        <f t="shared" si="5"/>
        <v>7550                           Program Income - Award Related</v>
      </c>
      <c r="E250" s="18"/>
      <c r="F250" s="18"/>
      <c r="G250" s="18"/>
      <c r="H250" s="18"/>
      <c r="I250" s="18"/>
      <c r="J250" s="18"/>
    </row>
    <row r="251" spans="1:11" s="13" customFormat="1" ht="21" hidden="1" x14ac:dyDescent="0.35">
      <c r="A251" s="25">
        <v>7600</v>
      </c>
      <c r="B251" s="25" t="s">
        <v>46</v>
      </c>
      <c r="C251" s="25"/>
      <c r="D251" s="26" t="str">
        <f t="shared" si="5"/>
        <v>7600                           Financial Aid</v>
      </c>
      <c r="E251" s="18"/>
      <c r="F251" s="18"/>
      <c r="G251" s="18"/>
      <c r="H251" s="18"/>
      <c r="I251" s="18"/>
      <c r="J251" s="18"/>
    </row>
    <row r="252" spans="1:11" s="13" customFormat="1" ht="21" hidden="1" x14ac:dyDescent="0.35">
      <c r="A252" s="25">
        <v>8200</v>
      </c>
      <c r="B252" s="25" t="s">
        <v>47</v>
      </c>
      <c r="C252" s="25"/>
      <c r="D252" s="26" t="str">
        <f t="shared" si="5"/>
        <v>8200                           Transfers</v>
      </c>
      <c r="E252" s="18"/>
      <c r="F252" s="18"/>
      <c r="G252" s="18"/>
      <c r="H252" s="18"/>
      <c r="I252" s="18"/>
      <c r="J252" s="18"/>
    </row>
    <row r="253" spans="1:11" s="13" customFormat="1" ht="21" hidden="1" x14ac:dyDescent="0.35">
      <c r="A253" s="25">
        <v>8350</v>
      </c>
      <c r="B253" s="25" t="s">
        <v>48</v>
      </c>
      <c r="C253" s="25"/>
      <c r="D253" s="26" t="str">
        <f t="shared" si="5"/>
        <v>8350                           Indirect Costs</v>
      </c>
      <c r="E253" s="18"/>
      <c r="F253" s="18"/>
      <c r="G253" s="18"/>
      <c r="H253" s="18"/>
      <c r="I253" s="18"/>
      <c r="J253" s="18"/>
    </row>
    <row r="254" spans="1:11" s="13" customFormat="1" ht="21" hidden="1" x14ac:dyDescent="0.35">
      <c r="A254" s="25">
        <v>8351</v>
      </c>
      <c r="B254" s="25" t="s">
        <v>49</v>
      </c>
      <c r="C254" s="25"/>
      <c r="D254" s="26" t="str">
        <f t="shared" si="5"/>
        <v>8351                           Indirect Cost Adjustment</v>
      </c>
      <c r="E254" s="18"/>
      <c r="F254" s="18"/>
      <c r="G254" s="18"/>
      <c r="H254" s="18"/>
      <c r="I254" s="18"/>
      <c r="J254" s="18"/>
      <c r="K254" s="19"/>
    </row>
    <row r="255" spans="1:11" s="13" customFormat="1" ht="21" hidden="1" x14ac:dyDescent="0.35">
      <c r="A255" s="25">
        <v>8500</v>
      </c>
      <c r="B255" s="25" t="s">
        <v>50</v>
      </c>
      <c r="C255" s="25"/>
      <c r="D255" s="26" t="str">
        <f t="shared" si="5"/>
        <v>8500                           Computing Charges</v>
      </c>
      <c r="E255" s="18"/>
      <c r="F255" s="18"/>
      <c r="G255" s="18"/>
      <c r="H255" s="18"/>
      <c r="I255" s="18"/>
      <c r="J255" s="18"/>
    </row>
    <row r="256" spans="1:11" s="13" customFormat="1" hidden="1" x14ac:dyDescent="0.25">
      <c r="D256" s="18"/>
      <c r="E256" s="18"/>
      <c r="F256" s="18"/>
      <c r="G256" s="18"/>
      <c r="H256" s="18"/>
      <c r="I256" s="18"/>
      <c r="J256" s="21"/>
      <c r="K256" s="19"/>
    </row>
    <row r="257" spans="1:11" s="13" customFormat="1" hidden="1" x14ac:dyDescent="0.25">
      <c r="D257" s="18"/>
      <c r="E257" s="18"/>
      <c r="F257" s="18"/>
      <c r="G257" s="18"/>
      <c r="H257" s="18"/>
      <c r="I257" s="18"/>
      <c r="J257" s="18"/>
    </row>
    <row r="258" spans="1:11" s="13" customFormat="1" hidden="1" x14ac:dyDescent="0.25">
      <c r="D258" s="18"/>
      <c r="E258" s="18"/>
      <c r="F258" s="18"/>
      <c r="G258" s="18"/>
      <c r="H258" s="18"/>
      <c r="I258" s="18"/>
      <c r="J258" s="18"/>
      <c r="K258" s="19"/>
    </row>
    <row r="259" spans="1:11" s="13" customFormat="1" hidden="1" x14ac:dyDescent="0.25"/>
    <row r="260" spans="1:11" s="13" customFormat="1" hidden="1" x14ac:dyDescent="0.25">
      <c r="A260" s="22"/>
      <c r="B260" s="22"/>
      <c r="C260" s="22"/>
    </row>
    <row r="261" spans="1:11" s="13" customFormat="1" hidden="1" x14ac:dyDescent="0.25"/>
    <row r="262" spans="1:11" s="13" customFormat="1" hidden="1" x14ac:dyDescent="0.25"/>
    <row r="263" spans="1:11" s="13" customFormat="1" ht="30" hidden="1" customHeight="1" x14ac:dyDescent="0.25">
      <c r="A263" s="68"/>
      <c r="B263" s="68"/>
      <c r="C263" s="68"/>
      <c r="D263" s="68"/>
      <c r="E263" s="68"/>
      <c r="F263" s="68"/>
      <c r="G263" s="68"/>
      <c r="H263" s="68"/>
      <c r="I263" s="68"/>
      <c r="J263" s="68"/>
    </row>
    <row r="264" spans="1:11" s="13" customFormat="1" hidden="1" x14ac:dyDescent="0.25">
      <c r="D264" s="32">
        <v>25000</v>
      </c>
    </row>
    <row r="265" spans="1:11" s="13" customFormat="1" hidden="1" x14ac:dyDescent="0.25">
      <c r="D265" s="32">
        <v>50000</v>
      </c>
    </row>
    <row r="266" spans="1:11" s="13" customFormat="1" hidden="1" x14ac:dyDescent="0.25">
      <c r="D266" s="32">
        <v>75000</v>
      </c>
    </row>
    <row r="267" spans="1:11" hidden="1" x14ac:dyDescent="0.25">
      <c r="D267" s="32">
        <v>100000</v>
      </c>
    </row>
    <row r="268" spans="1:11" hidden="1" x14ac:dyDescent="0.25">
      <c r="D268" s="32">
        <v>125000</v>
      </c>
    </row>
    <row r="269" spans="1:11" hidden="1" x14ac:dyDescent="0.25">
      <c r="D269" s="32">
        <v>150000</v>
      </c>
    </row>
    <row r="270" spans="1:11" hidden="1" x14ac:dyDescent="0.25">
      <c r="D270" s="32">
        <v>175000</v>
      </c>
    </row>
    <row r="271" spans="1:11" hidden="1" x14ac:dyDescent="0.25">
      <c r="D271" s="32">
        <v>200000</v>
      </c>
    </row>
    <row r="272" spans="1:11" hidden="1" x14ac:dyDescent="0.25">
      <c r="D272" s="32">
        <v>225000</v>
      </c>
    </row>
    <row r="273" spans="4:4" hidden="1" x14ac:dyDescent="0.25">
      <c r="D273" s="32">
        <v>250000</v>
      </c>
    </row>
    <row r="274" spans="4:4" hidden="1" x14ac:dyDescent="0.25"/>
    <row r="275" spans="4:4" hidden="1" x14ac:dyDescent="0.25"/>
  </sheetData>
  <mergeCells count="3">
    <mergeCell ref="A32:J32"/>
    <mergeCell ref="A263:J263"/>
    <mergeCell ref="D9:I9"/>
  </mergeCells>
  <dataValidations disablePrompts="1" count="2">
    <dataValidation type="list" allowBlank="1" showInputMessage="1" showErrorMessage="1" sqref="A17:C17 A16">
      <formula1>$D$217:$D$255</formula1>
    </dataValidation>
    <dataValidation type="list" allowBlank="1" showInputMessage="1" showErrorMessage="1" sqref="D5">
      <formula1>$D$264:$D$273</formula1>
    </dataValidation>
  </dataValidations>
  <hyperlinks>
    <hyperlink ref="D9" r:id="rId1"/>
  </hyperlinks>
  <pageMargins left="0.7" right="0.7" top="0.75" bottom="0.75" header="0.3" footer="0.3"/>
  <pageSetup scale="9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6"/>
  <sheetViews>
    <sheetView tabSelected="1" workbookViewId="0">
      <selection activeCell="B22" sqref="B22"/>
    </sheetView>
  </sheetViews>
  <sheetFormatPr defaultColWidth="8.85546875" defaultRowHeight="15" x14ac:dyDescent="0.25"/>
  <cols>
    <col min="1" max="1" width="20" style="39" customWidth="1"/>
    <col min="2" max="2" width="42" style="39" customWidth="1"/>
    <col min="3" max="3" width="7.28515625" style="39" customWidth="1"/>
    <col min="4" max="8" width="9" style="39" bestFit="1" customWidth="1"/>
    <col min="9" max="9" width="10.5703125" style="39" bestFit="1" customWidth="1"/>
    <col min="10" max="10" width="10.5703125" style="39" customWidth="1"/>
    <col min="11" max="11" width="38.42578125" style="39" customWidth="1"/>
    <col min="12" max="16384" width="8.85546875" style="39"/>
  </cols>
  <sheetData>
    <row r="1" spans="1:11" x14ac:dyDescent="0.25">
      <c r="A1" s="23" t="s">
        <v>20</v>
      </c>
      <c r="B1" s="23"/>
      <c r="C1" s="23"/>
      <c r="D1" s="16"/>
    </row>
    <row r="3" spans="1:11" x14ac:dyDescent="0.25">
      <c r="K3" s="39" t="s">
        <v>64</v>
      </c>
    </row>
    <row r="4" spans="1:11" x14ac:dyDescent="0.25">
      <c r="A4" s="8" t="s">
        <v>0</v>
      </c>
      <c r="B4" s="8"/>
      <c r="C4" s="8"/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/>
    </row>
    <row r="5" spans="1:11" x14ac:dyDescent="0.25">
      <c r="A5" s="39" t="s">
        <v>13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f>SUM(D5:H5)</f>
        <v>0</v>
      </c>
      <c r="J5" s="35" t="s">
        <v>11</v>
      </c>
      <c r="K5" s="44" t="s">
        <v>65</v>
      </c>
    </row>
    <row r="6" spans="1:11" x14ac:dyDescent="0.25">
      <c r="A6" s="39" t="s">
        <v>14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35">
        <f>SUM(D6:H6)</f>
        <v>0</v>
      </c>
      <c r="J6" s="35" t="s">
        <v>12</v>
      </c>
      <c r="K6" s="44" t="s">
        <v>66</v>
      </c>
    </row>
    <row r="7" spans="1:11" x14ac:dyDescent="0.25">
      <c r="A7" s="39" t="s">
        <v>18</v>
      </c>
      <c r="D7" s="50">
        <f>SUM(D5:D6)</f>
        <v>0</v>
      </c>
      <c r="E7" s="50">
        <f t="shared" ref="E7:I7" si="0">SUM(E5:E6)</f>
        <v>0</v>
      </c>
      <c r="F7" s="50">
        <f t="shared" si="0"/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35" t="s">
        <v>78</v>
      </c>
      <c r="K7" s="44"/>
    </row>
    <row r="8" spans="1:11" ht="15.75" thickBot="1" x14ac:dyDescent="0.3">
      <c r="D8" s="35"/>
      <c r="E8" s="35"/>
      <c r="F8" s="35"/>
      <c r="G8" s="35"/>
      <c r="H8" s="35"/>
      <c r="I8" s="35"/>
      <c r="J8" s="35"/>
    </row>
    <row r="9" spans="1:11" x14ac:dyDescent="0.25">
      <c r="A9" s="1" t="s">
        <v>15</v>
      </c>
      <c r="B9" s="11"/>
      <c r="C9" s="11"/>
      <c r="D9" s="55" t="s">
        <v>16</v>
      </c>
      <c r="E9" s="56"/>
      <c r="F9" s="56"/>
      <c r="G9" s="56"/>
      <c r="H9" s="56"/>
      <c r="I9" s="57"/>
      <c r="J9" s="41"/>
    </row>
    <row r="10" spans="1:11" x14ac:dyDescent="0.25">
      <c r="A10" s="15" t="s">
        <v>9</v>
      </c>
      <c r="B10" s="14" t="s">
        <v>10</v>
      </c>
      <c r="C10" s="14"/>
      <c r="D10" s="41"/>
      <c r="E10" s="41"/>
      <c r="F10" s="41"/>
      <c r="G10" s="41"/>
      <c r="H10" s="41"/>
      <c r="I10" s="6"/>
      <c r="J10" s="41"/>
    </row>
    <row r="11" spans="1:11" x14ac:dyDescent="0.25">
      <c r="A11" s="58">
        <v>5913</v>
      </c>
      <c r="B11" s="40" t="s">
        <v>37</v>
      </c>
      <c r="C11" s="40"/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6">
        <f t="shared" ref="I11:I16" si="1">SUM(D11:H11)</f>
        <v>0</v>
      </c>
      <c r="J11" s="41"/>
    </row>
    <row r="12" spans="1:11" x14ac:dyDescent="0.25">
      <c r="A12" s="58">
        <v>6088</v>
      </c>
      <c r="B12" s="40" t="s">
        <v>52</v>
      </c>
      <c r="C12" s="40"/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6">
        <f t="shared" si="1"/>
        <v>0</v>
      </c>
      <c r="J12" s="41"/>
    </row>
    <row r="13" spans="1:11" x14ac:dyDescent="0.25">
      <c r="A13" s="58">
        <v>6100</v>
      </c>
      <c r="B13" s="13" t="s">
        <v>69</v>
      </c>
      <c r="C13" s="13"/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6">
        <f t="shared" si="1"/>
        <v>0</v>
      </c>
      <c r="J13" s="41"/>
    </row>
    <row r="14" spans="1:11" x14ac:dyDescent="0.25">
      <c r="A14" s="58">
        <v>6453</v>
      </c>
      <c r="B14" s="13" t="s">
        <v>70</v>
      </c>
      <c r="C14" s="13"/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6">
        <f t="shared" si="1"/>
        <v>0</v>
      </c>
      <c r="J14" s="41"/>
    </row>
    <row r="15" spans="1:11" x14ac:dyDescent="0.25">
      <c r="A15" s="58"/>
      <c r="B15" s="40"/>
      <c r="C15" s="40"/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6">
        <f t="shared" si="1"/>
        <v>0</v>
      </c>
      <c r="J15" s="41"/>
    </row>
    <row r="16" spans="1:11" x14ac:dyDescent="0.25">
      <c r="A16" s="58"/>
      <c r="B16" s="40"/>
      <c r="C16" s="40"/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6">
        <f t="shared" si="1"/>
        <v>0</v>
      </c>
      <c r="J16" s="41"/>
    </row>
    <row r="17" spans="1:11" ht="15.75" thickBot="1" x14ac:dyDescent="0.3">
      <c r="A17" s="3" t="s">
        <v>8</v>
      </c>
      <c r="B17" s="12"/>
      <c r="C17" s="12"/>
      <c r="D17" s="59">
        <f>SUM(D11:D16)</f>
        <v>0</v>
      </c>
      <c r="E17" s="59">
        <f t="shared" ref="E17:I17" si="2">SUM(E11:E16)</f>
        <v>0</v>
      </c>
      <c r="F17" s="59">
        <f t="shared" si="2"/>
        <v>0</v>
      </c>
      <c r="G17" s="59">
        <f t="shared" si="2"/>
        <v>0</v>
      </c>
      <c r="H17" s="59">
        <f t="shared" si="2"/>
        <v>0</v>
      </c>
      <c r="I17" s="60">
        <f t="shared" si="2"/>
        <v>0</v>
      </c>
      <c r="J17" s="41" t="s">
        <v>72</v>
      </c>
    </row>
    <row r="18" spans="1:11" x14ac:dyDescent="0.25">
      <c r="A18" s="40"/>
      <c r="B18" s="40"/>
      <c r="C18" s="40"/>
      <c r="D18" s="41"/>
      <c r="E18" s="41"/>
      <c r="F18" s="41"/>
      <c r="G18" s="41"/>
      <c r="H18" s="41"/>
      <c r="I18" s="41"/>
      <c r="J18" s="41"/>
    </row>
    <row r="19" spans="1:11" x14ac:dyDescent="0.25">
      <c r="A19" s="49" t="s">
        <v>19</v>
      </c>
      <c r="B19" s="40"/>
      <c r="C19" s="40"/>
      <c r="D19" s="43">
        <f>D7-D17</f>
        <v>0</v>
      </c>
      <c r="E19" s="43">
        <f t="shared" ref="E19:I19" si="3">E7-E17</f>
        <v>0</v>
      </c>
      <c r="F19" s="43">
        <f t="shared" si="3"/>
        <v>0</v>
      </c>
      <c r="G19" s="43">
        <f t="shared" si="3"/>
        <v>0</v>
      </c>
      <c r="H19" s="43">
        <f t="shared" si="3"/>
        <v>0</v>
      </c>
      <c r="I19" s="43">
        <f t="shared" si="3"/>
        <v>0</v>
      </c>
      <c r="J19" s="41" t="s">
        <v>75</v>
      </c>
    </row>
    <row r="20" spans="1:11" x14ac:dyDescent="0.25">
      <c r="D20" s="35"/>
      <c r="E20" s="35"/>
      <c r="F20" s="35"/>
      <c r="G20" s="35"/>
      <c r="H20" s="35"/>
      <c r="I20" s="35"/>
      <c r="J20" s="35"/>
      <c r="K20" s="44"/>
    </row>
    <row r="21" spans="1:11" ht="45" x14ac:dyDescent="0.25">
      <c r="A21" s="44" t="s">
        <v>60</v>
      </c>
      <c r="B21" s="64" t="s">
        <v>81</v>
      </c>
      <c r="C21" s="39">
        <v>0</v>
      </c>
      <c r="D21" s="41" t="e">
        <f>(D19/12*C21)*B21</f>
        <v>#VALUE!</v>
      </c>
      <c r="E21" s="41" t="e">
        <f>(E19/12*C21)*B21</f>
        <v>#VALUE!</v>
      </c>
      <c r="F21" s="41" t="e">
        <f>(F19/12*C21)*B21</f>
        <v>#VALUE!</v>
      </c>
      <c r="G21" s="41" t="e">
        <f>(G19/12*C21)*B21</f>
        <v>#VALUE!</v>
      </c>
      <c r="H21" s="41" t="e">
        <f>(H19/12*C21)*B21</f>
        <v>#VALUE!</v>
      </c>
      <c r="I21" s="41" t="e">
        <f>(I19/12*C21)*B21</f>
        <v>#VALUE!</v>
      </c>
      <c r="J21" s="41" t="e">
        <f>SUM(E21:I21)</f>
        <v>#VALUE!</v>
      </c>
      <c r="K21" s="44" t="s">
        <v>73</v>
      </c>
    </row>
    <row r="22" spans="1:11" ht="45" x14ac:dyDescent="0.25">
      <c r="A22" s="44" t="s">
        <v>61</v>
      </c>
      <c r="B22" s="64" t="s">
        <v>81</v>
      </c>
      <c r="C22" s="39">
        <v>0</v>
      </c>
      <c r="D22" s="43" t="e">
        <f>(D19/12*C22)*B22</f>
        <v>#VALUE!</v>
      </c>
      <c r="E22" s="43" t="e">
        <f>(E19/12*C22)*B22</f>
        <v>#VALUE!</v>
      </c>
      <c r="F22" s="43" t="e">
        <f>(F19/12*C22)*B22</f>
        <v>#VALUE!</v>
      </c>
      <c r="G22" s="43" t="e">
        <f>(G19/12*C22)*B22</f>
        <v>#VALUE!</v>
      </c>
      <c r="H22" s="43" t="e">
        <f>(H19/12*C22)*B22</f>
        <v>#VALUE!</v>
      </c>
      <c r="I22" s="43" t="e">
        <f>(I19/12*C22)*B22</f>
        <v>#VALUE!</v>
      </c>
      <c r="J22" s="43" t="e">
        <f>SUM(E22:I22)</f>
        <v>#VALUE!</v>
      </c>
      <c r="K22" s="44" t="s">
        <v>73</v>
      </c>
    </row>
    <row r="23" spans="1:11" x14ac:dyDescent="0.25">
      <c r="B23" s="66" t="s">
        <v>63</v>
      </c>
      <c r="D23" s="65" t="e">
        <f>D21+D22</f>
        <v>#VALUE!</v>
      </c>
      <c r="E23" s="65" t="e">
        <f t="shared" ref="E23:I23" si="4">E21+E22</f>
        <v>#VALUE!</v>
      </c>
      <c r="F23" s="65" t="e">
        <f t="shared" si="4"/>
        <v>#VALUE!</v>
      </c>
      <c r="G23" s="65" t="e">
        <f t="shared" si="4"/>
        <v>#VALUE!</v>
      </c>
      <c r="H23" s="65" t="e">
        <f t="shared" si="4"/>
        <v>#VALUE!</v>
      </c>
      <c r="I23" s="65" t="e">
        <f t="shared" si="4"/>
        <v>#VALUE!</v>
      </c>
      <c r="J23" s="45" t="s">
        <v>79</v>
      </c>
      <c r="K23" s="44"/>
    </row>
    <row r="24" spans="1:11" x14ac:dyDescent="0.25">
      <c r="D24" s="35"/>
      <c r="E24" s="35"/>
      <c r="F24" s="35"/>
      <c r="G24" s="35"/>
      <c r="H24" s="35"/>
      <c r="I24" s="35"/>
      <c r="J24" s="35"/>
      <c r="K24" s="44"/>
    </row>
    <row r="25" spans="1:11" ht="15.75" thickBot="1" x14ac:dyDescent="0.3">
      <c r="A25" s="39" t="s">
        <v>7</v>
      </c>
      <c r="D25" s="52" t="e">
        <f>D7+D23</f>
        <v>#VALUE!</v>
      </c>
      <c r="E25" s="52" t="e">
        <f t="shared" ref="E25:I25" si="5">E7+E23</f>
        <v>#VALUE!</v>
      </c>
      <c r="F25" s="52" t="e">
        <f t="shared" si="5"/>
        <v>#VALUE!</v>
      </c>
      <c r="G25" s="52" t="e">
        <f t="shared" si="5"/>
        <v>#VALUE!</v>
      </c>
      <c r="H25" s="52" t="e">
        <f t="shared" si="5"/>
        <v>#VALUE!</v>
      </c>
      <c r="I25" s="52" t="e">
        <f t="shared" si="5"/>
        <v>#VALUE!</v>
      </c>
      <c r="J25" s="41" t="s">
        <v>80</v>
      </c>
      <c r="K25" s="44"/>
    </row>
    <row r="26" spans="1:11" ht="15.75" thickTop="1" x14ac:dyDescent="0.25"/>
    <row r="27" spans="1:11" x14ac:dyDescent="0.25">
      <c r="A27" s="42"/>
      <c r="B27" s="42"/>
      <c r="C27" s="42"/>
      <c r="K27" s="44"/>
    </row>
    <row r="28" spans="1:11" ht="30" customHeight="1" x14ac:dyDescent="0.25">
      <c r="A28" s="39" t="s">
        <v>17</v>
      </c>
      <c r="B28" s="16"/>
      <c r="C28" s="16"/>
    </row>
    <row r="29" spans="1:11" x14ac:dyDescent="0.25">
      <c r="A29" s="39" t="s">
        <v>67</v>
      </c>
    </row>
    <row r="30" spans="1:11" ht="30.6" customHeight="1" x14ac:dyDescent="0.25">
      <c r="A30" s="67" t="s">
        <v>68</v>
      </c>
      <c r="B30" s="67"/>
      <c r="C30" s="67"/>
      <c r="D30" s="67"/>
      <c r="E30" s="67"/>
      <c r="F30" s="67"/>
      <c r="G30" s="67"/>
      <c r="H30" s="67"/>
      <c r="I30" s="67"/>
      <c r="J30" s="67"/>
    </row>
    <row r="32" spans="1:11" s="13" customForma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 s="13" customForma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s="13" customFormat="1" x14ac:dyDescent="0.25">
      <c r="A34" s="61"/>
      <c r="B34" s="61"/>
      <c r="C34" s="61"/>
      <c r="K34" s="39"/>
    </row>
    <row r="35" spans="1:11" s="13" customFormat="1" x14ac:dyDescent="0.25">
      <c r="K35" s="39"/>
    </row>
    <row r="36" spans="1:11" s="13" customFormat="1" x14ac:dyDescent="0.25">
      <c r="K36" s="39"/>
    </row>
    <row r="37" spans="1:11" s="13" customForma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39"/>
    </row>
    <row r="38" spans="1:11" s="13" customFormat="1" x14ac:dyDescent="0.25">
      <c r="D38" s="18"/>
      <c r="E38" s="18"/>
      <c r="F38" s="18"/>
      <c r="G38" s="18"/>
      <c r="H38" s="18"/>
      <c r="I38" s="18"/>
      <c r="J38" s="18"/>
      <c r="K38" s="39"/>
    </row>
    <row r="39" spans="1:11" s="13" customFormat="1" x14ac:dyDescent="0.25">
      <c r="D39" s="18"/>
      <c r="E39" s="18"/>
      <c r="F39" s="18"/>
      <c r="G39" s="18"/>
      <c r="H39" s="18"/>
      <c r="I39" s="18"/>
      <c r="J39" s="18"/>
      <c r="K39" s="39"/>
    </row>
    <row r="40" spans="1:11" s="13" customFormat="1" x14ac:dyDescent="0.25">
      <c r="D40" s="18"/>
      <c r="E40" s="18"/>
      <c r="F40" s="18"/>
      <c r="G40" s="18"/>
      <c r="H40" s="18"/>
      <c r="I40" s="18"/>
      <c r="J40" s="18"/>
      <c r="K40" s="39"/>
    </row>
    <row r="41" spans="1:11" s="13" customFormat="1" x14ac:dyDescent="0.25">
      <c r="D41" s="18"/>
      <c r="E41" s="18"/>
      <c r="F41" s="18"/>
      <c r="G41" s="18"/>
      <c r="H41" s="18"/>
      <c r="I41" s="18"/>
      <c r="J41" s="18"/>
      <c r="K41" s="39"/>
    </row>
    <row r="42" spans="1:11" s="13" customFormat="1" x14ac:dyDescent="0.25">
      <c r="D42" s="18"/>
      <c r="E42" s="18"/>
      <c r="F42" s="18"/>
      <c r="G42" s="18"/>
      <c r="H42" s="18"/>
      <c r="I42" s="18"/>
      <c r="J42" s="18"/>
      <c r="K42" s="39"/>
    </row>
    <row r="43" spans="1:11" s="13" customFormat="1" x14ac:dyDescent="0.25">
      <c r="D43" s="18"/>
      <c r="E43" s="18"/>
      <c r="F43" s="18"/>
      <c r="G43" s="18"/>
      <c r="H43" s="18"/>
      <c r="I43" s="18"/>
      <c r="J43" s="18"/>
      <c r="K43" s="39"/>
    </row>
    <row r="44" spans="1:11" s="13" customFormat="1" x14ac:dyDescent="0.25">
      <c r="D44" s="18"/>
      <c r="E44" s="18"/>
      <c r="F44" s="18"/>
      <c r="G44" s="18"/>
      <c r="H44" s="18"/>
      <c r="I44" s="18"/>
      <c r="J44" s="18"/>
      <c r="K44" s="39"/>
    </row>
    <row r="45" spans="1:11" s="13" customFormat="1" x14ac:dyDescent="0.25">
      <c r="D45" s="18"/>
      <c r="E45" s="18"/>
      <c r="F45" s="18"/>
      <c r="G45" s="18"/>
      <c r="H45" s="18"/>
      <c r="I45" s="18"/>
      <c r="J45" s="18"/>
      <c r="K45" s="39"/>
    </row>
    <row r="46" spans="1:11" s="13" customFormat="1" ht="7.15" customHeight="1" x14ac:dyDescent="0.25">
      <c r="D46" s="18"/>
      <c r="E46" s="18"/>
      <c r="F46" s="18"/>
      <c r="G46" s="18"/>
      <c r="H46" s="18"/>
      <c r="I46" s="18"/>
      <c r="J46" s="18"/>
      <c r="K46" s="39"/>
    </row>
    <row r="47" spans="1:11" s="13" customFormat="1" x14ac:dyDescent="0.25">
      <c r="D47" s="18"/>
      <c r="E47" s="18"/>
      <c r="F47" s="18"/>
      <c r="G47" s="18"/>
      <c r="H47" s="18"/>
      <c r="I47" s="18"/>
      <c r="J47" s="18"/>
      <c r="K47" s="39"/>
    </row>
    <row r="48" spans="1:11" s="13" customFormat="1" x14ac:dyDescent="0.25">
      <c r="D48" s="18"/>
      <c r="E48" s="18"/>
      <c r="F48" s="18"/>
      <c r="G48" s="18"/>
      <c r="H48" s="18"/>
      <c r="I48" s="18"/>
      <c r="J48" s="18"/>
      <c r="K48" s="39"/>
    </row>
    <row r="49" spans="1:11" s="13" customFormat="1" x14ac:dyDescent="0.25">
      <c r="D49" s="18"/>
      <c r="E49" s="18"/>
      <c r="F49" s="18"/>
      <c r="G49" s="18"/>
      <c r="H49" s="18"/>
      <c r="I49" s="18"/>
      <c r="J49" s="18"/>
      <c r="K49" s="39"/>
    </row>
    <row r="50" spans="1:11" s="13" customFormat="1" x14ac:dyDescent="0.25">
      <c r="D50" s="18"/>
      <c r="E50" s="18"/>
      <c r="F50" s="18"/>
      <c r="G50" s="18"/>
      <c r="H50" s="18"/>
      <c r="I50" s="18"/>
      <c r="J50" s="18"/>
      <c r="K50" s="39"/>
    </row>
    <row r="51" spans="1:11" s="13" customFormat="1" x14ac:dyDescent="0.25">
      <c r="D51" s="18"/>
      <c r="E51" s="18"/>
      <c r="F51" s="18"/>
      <c r="G51" s="18"/>
      <c r="H51" s="18"/>
      <c r="I51" s="18"/>
      <c r="J51" s="18"/>
      <c r="K51" s="39"/>
    </row>
    <row r="52" spans="1:11" s="13" customFormat="1" x14ac:dyDescent="0.25">
      <c r="D52" s="18"/>
      <c r="E52" s="18"/>
      <c r="F52" s="18"/>
      <c r="G52" s="18"/>
      <c r="H52" s="18"/>
      <c r="I52" s="18"/>
      <c r="J52" s="18"/>
      <c r="K52" s="39"/>
    </row>
    <row r="53" spans="1:11" s="13" customFormat="1" x14ac:dyDescent="0.25">
      <c r="D53" s="18"/>
      <c r="E53" s="18"/>
      <c r="F53" s="18"/>
      <c r="G53" s="18"/>
      <c r="H53" s="18"/>
      <c r="I53" s="18"/>
      <c r="J53" s="18"/>
      <c r="K53" s="39"/>
    </row>
    <row r="54" spans="1:11" s="13" customFormat="1" x14ac:dyDescent="0.25">
      <c r="D54" s="18"/>
      <c r="E54" s="18"/>
      <c r="F54" s="18"/>
      <c r="G54" s="18"/>
      <c r="H54" s="18"/>
      <c r="I54" s="18"/>
      <c r="J54" s="18"/>
      <c r="K54" s="39"/>
    </row>
    <row r="55" spans="1:11" s="13" customFormat="1" x14ac:dyDescent="0.25">
      <c r="D55" s="62"/>
      <c r="E55" s="18"/>
      <c r="F55" s="18"/>
      <c r="G55" s="18"/>
      <c r="H55" s="18"/>
      <c r="I55" s="18"/>
      <c r="J55" s="18"/>
      <c r="K55" s="39"/>
    </row>
    <row r="56" spans="1:11" s="13" customFormat="1" x14ac:dyDescent="0.25">
      <c r="A56" s="63"/>
      <c r="B56" s="63"/>
      <c r="C56" s="63"/>
      <c r="D56" s="18"/>
      <c r="E56" s="18"/>
      <c r="F56" s="18"/>
      <c r="G56" s="18"/>
      <c r="H56" s="18"/>
      <c r="I56" s="18"/>
      <c r="J56" s="18"/>
      <c r="K56" s="39"/>
    </row>
    <row r="57" spans="1:11" s="13" customFormat="1" x14ac:dyDescent="0.25">
      <c r="A57" s="63"/>
      <c r="B57" s="63"/>
      <c r="C57" s="63"/>
      <c r="D57" s="18"/>
      <c r="E57" s="18"/>
      <c r="F57" s="18"/>
      <c r="G57" s="18"/>
      <c r="H57" s="18"/>
      <c r="I57" s="18"/>
      <c r="J57" s="18"/>
      <c r="K57" s="39"/>
    </row>
    <row r="58" spans="1:11" s="13" customFormat="1" x14ac:dyDescent="0.25">
      <c r="A58" s="63"/>
      <c r="D58" s="18"/>
      <c r="E58" s="18"/>
      <c r="F58" s="18"/>
      <c r="G58" s="18"/>
      <c r="H58" s="18"/>
      <c r="I58" s="18"/>
      <c r="J58" s="18"/>
      <c r="K58" s="39"/>
    </row>
    <row r="59" spans="1:11" s="13" customFormat="1" x14ac:dyDescent="0.25">
      <c r="A59" s="63"/>
      <c r="D59" s="18"/>
      <c r="E59" s="18"/>
      <c r="F59" s="18"/>
      <c r="G59" s="18"/>
      <c r="H59" s="18"/>
      <c r="I59" s="18"/>
      <c r="J59" s="18"/>
      <c r="K59" s="39"/>
    </row>
    <row r="60" spans="1:11" s="13" customFormat="1" x14ac:dyDescent="0.25">
      <c r="A60" s="63"/>
      <c r="D60" s="18"/>
      <c r="E60" s="18"/>
      <c r="F60" s="18"/>
      <c r="G60" s="18"/>
      <c r="H60" s="18"/>
      <c r="I60" s="18"/>
      <c r="J60" s="18"/>
      <c r="K60" s="39"/>
    </row>
    <row r="61" spans="1:11" s="13" customFormat="1" x14ac:dyDescent="0.25">
      <c r="A61" s="63"/>
      <c r="D61" s="18"/>
      <c r="E61" s="18"/>
      <c r="F61" s="18"/>
      <c r="G61" s="18"/>
      <c r="H61" s="18"/>
      <c r="I61" s="18"/>
      <c r="J61" s="18"/>
      <c r="K61" s="39"/>
    </row>
    <row r="62" spans="1:11" s="13" customFormat="1" x14ac:dyDescent="0.25">
      <c r="A62" s="63"/>
      <c r="D62" s="18"/>
      <c r="E62" s="18"/>
      <c r="F62" s="18"/>
      <c r="G62" s="18"/>
      <c r="H62" s="18"/>
      <c r="I62" s="18"/>
      <c r="J62" s="18"/>
      <c r="K62" s="39"/>
    </row>
    <row r="63" spans="1:11" s="13" customFormat="1" x14ac:dyDescent="0.25">
      <c r="A63" s="63"/>
      <c r="D63" s="18"/>
      <c r="E63" s="18"/>
      <c r="F63" s="18"/>
      <c r="G63" s="18"/>
      <c r="H63" s="18"/>
      <c r="I63" s="18"/>
      <c r="J63" s="18"/>
      <c r="K63" s="39"/>
    </row>
    <row r="64" spans="1:11" s="13" customFormat="1" x14ac:dyDescent="0.25">
      <c r="D64" s="18"/>
      <c r="E64" s="18"/>
      <c r="F64" s="18"/>
      <c r="G64" s="18"/>
      <c r="H64" s="18"/>
      <c r="I64" s="18"/>
      <c r="J64" s="18"/>
      <c r="K64" s="39"/>
    </row>
    <row r="65" spans="1:11" s="13" customFormat="1" x14ac:dyDescent="0.25">
      <c r="D65" s="18"/>
      <c r="E65" s="18"/>
      <c r="F65" s="18"/>
      <c r="G65" s="18"/>
      <c r="H65" s="18"/>
      <c r="I65" s="18"/>
      <c r="J65" s="18"/>
      <c r="K65" s="39"/>
    </row>
    <row r="66" spans="1:11" s="13" customFormat="1" x14ac:dyDescent="0.25">
      <c r="D66" s="18"/>
      <c r="E66" s="18"/>
      <c r="F66" s="18"/>
      <c r="G66" s="18"/>
      <c r="H66" s="18"/>
      <c r="I66" s="18"/>
      <c r="J66" s="18"/>
      <c r="K66" s="39"/>
    </row>
    <row r="67" spans="1:11" s="13" customFormat="1" x14ac:dyDescent="0.25">
      <c r="D67" s="18"/>
      <c r="E67" s="18"/>
      <c r="F67" s="18"/>
      <c r="G67" s="18"/>
      <c r="H67" s="18"/>
      <c r="I67" s="18"/>
      <c r="J67" s="18"/>
      <c r="K67" s="39"/>
    </row>
    <row r="68" spans="1:11" s="13" customFormat="1" x14ac:dyDescent="0.25">
      <c r="D68" s="18"/>
      <c r="E68" s="18"/>
      <c r="F68" s="18"/>
      <c r="G68" s="18"/>
      <c r="H68" s="18"/>
      <c r="I68" s="18"/>
      <c r="J68" s="21"/>
      <c r="K68" s="39"/>
    </row>
    <row r="69" spans="1:11" s="13" customFormat="1" x14ac:dyDescent="0.25">
      <c r="D69" s="18"/>
      <c r="E69" s="18"/>
      <c r="F69" s="18"/>
      <c r="G69" s="18"/>
      <c r="H69" s="18"/>
      <c r="I69" s="18"/>
      <c r="J69" s="18"/>
      <c r="K69" s="39"/>
    </row>
    <row r="70" spans="1:11" s="13" customFormat="1" x14ac:dyDescent="0.25">
      <c r="D70" s="18"/>
      <c r="E70" s="18"/>
      <c r="F70" s="18"/>
      <c r="G70" s="18"/>
      <c r="H70" s="18"/>
      <c r="I70" s="18"/>
      <c r="J70" s="18"/>
      <c r="K70" s="39"/>
    </row>
    <row r="71" spans="1:11" s="13" customFormat="1" x14ac:dyDescent="0.25">
      <c r="K71" s="39"/>
    </row>
    <row r="72" spans="1:11" s="13" customFormat="1" x14ac:dyDescent="0.25">
      <c r="A72" s="22"/>
      <c r="B72" s="22"/>
      <c r="C72" s="22"/>
      <c r="K72" s="39"/>
    </row>
    <row r="73" spans="1:11" s="13" customFormat="1" ht="30" customHeight="1" x14ac:dyDescent="0.25">
      <c r="K73" s="39"/>
    </row>
    <row r="74" spans="1:11" s="13" customFormat="1" x14ac:dyDescent="0.25">
      <c r="K74" s="39"/>
    </row>
    <row r="75" spans="1:11" s="13" customFormat="1" x14ac:dyDescent="0.2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39"/>
    </row>
    <row r="76" spans="1:11" s="13" customFormat="1" x14ac:dyDescent="0.25">
      <c r="K76" s="39"/>
    </row>
    <row r="77" spans="1:1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</row>
    <row r="78" spans="1:1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</row>
    <row r="217" spans="11:11" x14ac:dyDescent="0.25">
      <c r="K217" s="13"/>
    </row>
    <row r="218" spans="11:11" x14ac:dyDescent="0.25">
      <c r="K218" s="13"/>
    </row>
    <row r="219" spans="11:11" x14ac:dyDescent="0.25">
      <c r="K219" s="13"/>
    </row>
    <row r="220" spans="11:11" x14ac:dyDescent="0.25">
      <c r="K220" s="13"/>
    </row>
    <row r="221" spans="11:11" x14ac:dyDescent="0.25">
      <c r="K221" s="19"/>
    </row>
    <row r="222" spans="11:11" x14ac:dyDescent="0.25">
      <c r="K222" s="19"/>
    </row>
    <row r="223" spans="11:11" x14ac:dyDescent="0.25">
      <c r="K223" s="19"/>
    </row>
    <row r="224" spans="11:11" x14ac:dyDescent="0.25">
      <c r="K224" s="13"/>
    </row>
    <row r="225" spans="11:11" x14ac:dyDescent="0.25">
      <c r="K225" s="13"/>
    </row>
    <row r="226" spans="11:11" x14ac:dyDescent="0.25">
      <c r="K226" s="19"/>
    </row>
    <row r="227" spans="11:11" x14ac:dyDescent="0.25">
      <c r="K227" s="19"/>
    </row>
    <row r="228" spans="11:11" x14ac:dyDescent="0.25">
      <c r="K228" s="13"/>
    </row>
    <row r="229" spans="11:11" x14ac:dyDescent="0.25">
      <c r="K229" s="19"/>
    </row>
    <row r="230" spans="11:11" x14ac:dyDescent="0.25">
      <c r="K230" s="19"/>
    </row>
    <row r="231" spans="11:11" x14ac:dyDescent="0.25">
      <c r="K231" s="13"/>
    </row>
    <row r="232" spans="11:11" x14ac:dyDescent="0.25">
      <c r="K232" s="13"/>
    </row>
    <row r="233" spans="11:11" x14ac:dyDescent="0.25">
      <c r="K233" s="13"/>
    </row>
    <row r="234" spans="11:11" x14ac:dyDescent="0.25">
      <c r="K234" s="13"/>
    </row>
    <row r="235" spans="11:11" x14ac:dyDescent="0.25">
      <c r="K235" s="13"/>
    </row>
    <row r="236" spans="11:11" x14ac:dyDescent="0.25">
      <c r="K236" s="13"/>
    </row>
    <row r="237" spans="11:11" x14ac:dyDescent="0.25">
      <c r="K237" s="13"/>
    </row>
    <row r="238" spans="11:11" x14ac:dyDescent="0.25">
      <c r="K238" s="13"/>
    </row>
    <row r="239" spans="11:11" x14ac:dyDescent="0.25">
      <c r="K239" s="13"/>
    </row>
    <row r="240" spans="11:11" x14ac:dyDescent="0.25">
      <c r="K240" s="13"/>
    </row>
    <row r="241" spans="11:11" x14ac:dyDescent="0.25">
      <c r="K241" s="13"/>
    </row>
    <row r="242" spans="11:11" x14ac:dyDescent="0.25">
      <c r="K242" s="13"/>
    </row>
    <row r="243" spans="11:11" x14ac:dyDescent="0.25">
      <c r="K243" s="13"/>
    </row>
    <row r="244" spans="11:11" x14ac:dyDescent="0.25">
      <c r="K244" s="13"/>
    </row>
    <row r="245" spans="11:11" x14ac:dyDescent="0.25">
      <c r="K245" s="13"/>
    </row>
    <row r="246" spans="11:11" x14ac:dyDescent="0.25">
      <c r="K246" s="20"/>
    </row>
    <row r="247" spans="11:11" x14ac:dyDescent="0.25">
      <c r="K247" s="13"/>
    </row>
    <row r="248" spans="11:11" x14ac:dyDescent="0.25">
      <c r="K248" s="13"/>
    </row>
    <row r="249" spans="11:11" x14ac:dyDescent="0.25">
      <c r="K249" s="13"/>
    </row>
    <row r="250" spans="11:11" x14ac:dyDescent="0.25">
      <c r="K250" s="13"/>
    </row>
    <row r="251" spans="11:11" x14ac:dyDescent="0.25">
      <c r="K251" s="13"/>
    </row>
    <row r="252" spans="11:11" x14ac:dyDescent="0.25">
      <c r="K252" s="13"/>
    </row>
    <row r="253" spans="11:11" x14ac:dyDescent="0.25">
      <c r="K253" s="13"/>
    </row>
    <row r="254" spans="11:11" x14ac:dyDescent="0.25">
      <c r="K254" s="19"/>
    </row>
    <row r="255" spans="11:11" x14ac:dyDescent="0.25">
      <c r="K255" s="13"/>
    </row>
    <row r="256" spans="11:11" x14ac:dyDescent="0.25">
      <c r="K256" s="19"/>
    </row>
    <row r="257" spans="11:11" x14ac:dyDescent="0.25">
      <c r="K257" s="13"/>
    </row>
    <row r="258" spans="11:11" x14ac:dyDescent="0.25">
      <c r="K258" s="19"/>
    </row>
    <row r="259" spans="11:11" x14ac:dyDescent="0.25">
      <c r="K259" s="13"/>
    </row>
    <row r="260" spans="11:11" x14ac:dyDescent="0.25">
      <c r="K260" s="13"/>
    </row>
    <row r="261" spans="11:11" x14ac:dyDescent="0.25">
      <c r="K261" s="13"/>
    </row>
    <row r="262" spans="11:11" x14ac:dyDescent="0.25">
      <c r="K262" s="13"/>
    </row>
    <row r="263" spans="11:11" x14ac:dyDescent="0.25">
      <c r="K263" s="13"/>
    </row>
    <row r="264" spans="11:11" x14ac:dyDescent="0.25">
      <c r="K264" s="13"/>
    </row>
    <row r="265" spans="11:11" x14ac:dyDescent="0.25">
      <c r="K265" s="13"/>
    </row>
    <row r="266" spans="11:11" x14ac:dyDescent="0.25">
      <c r="K266" s="13"/>
    </row>
  </sheetData>
  <mergeCells count="2">
    <mergeCell ref="A30:J30"/>
    <mergeCell ref="A75:J75"/>
  </mergeCells>
  <hyperlinks>
    <hyperlink ref="D9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Example</vt:lpstr>
      <vt:lpstr>Template </vt:lpstr>
      <vt:lpstr>Exclusions</vt:lpstr>
      <vt:lpstr>Example!Print_Area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Sidorovich, Kathleen</dc:creator>
  <cp:lastModifiedBy>Johnson, Matt T</cp:lastModifiedBy>
  <cp:lastPrinted>2015-05-18T15:36:58Z</cp:lastPrinted>
  <dcterms:created xsi:type="dcterms:W3CDTF">2015-02-03T13:57:16Z</dcterms:created>
  <dcterms:modified xsi:type="dcterms:W3CDTF">2019-09-25T20:10:20Z</dcterms:modified>
</cp:coreProperties>
</file>